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1.xml" ContentType="application/vnd.openxmlformats-officedocument.drawingml.chartshapes+xml"/>
  <Override PartName="/xl/drawings/drawing1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5.xml" ContentType="application/vnd.openxmlformats-officedocument.drawingml.chartshapes+xml"/>
  <Override PartName="/xl/drawings/drawing16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7.xml" ContentType="application/vnd.openxmlformats-officedocument.drawingml.chartshapes+xml"/>
  <Override PartName="/xl/drawings/drawing18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9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20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21.xml" ContentType="application/vnd.openxmlformats-officedocument.drawingml.chartshapes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22.xml" ContentType="application/vnd.openxmlformats-officedocument.drawingml.chartshap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23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24.xml" ContentType="application/vnd.openxmlformats-officedocument.drawingml.chartshapes+xml"/>
  <Override PartName="/xl/drawings/drawing25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26.xml" ContentType="application/vnd.openxmlformats-officedocument.drawingml.chartshapes+xml"/>
  <Override PartName="/xl/drawings/drawing27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28.xml" ContentType="application/vnd.openxmlformats-officedocument.drawingml.chartshapes+xml"/>
  <Override PartName="/xl/drawings/drawing29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30.xml" ContentType="application/vnd.openxmlformats-officedocument.drawingml.chartshapes+xml"/>
  <Override PartName="/xl/drawings/drawing31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3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mepyd-my.sharepoint.com/personal/angel_cuello_economia_gob_do/Documents/Escritorio/Boletín de estadisticas oficiales de pobreza 2021/"/>
    </mc:Choice>
  </mc:AlternateContent>
  <xr:revisionPtr revIDLastSave="552" documentId="8_{FD893520-C91D-4020-A0A9-5786EA542AEA}" xr6:coauthVersionLast="47" xr6:coauthVersionMax="47" xr10:uidLastSave="{334D6172-CC4D-40C9-934E-8BC7B2C80054}"/>
  <bookViews>
    <workbookView xWindow="-108" yWindow="-108" windowWidth="23256" windowHeight="12576" xr2:uid="{85664515-4AC3-40E8-9F1A-FA8D230445E9}"/>
  </bookViews>
  <sheets>
    <sheet name="Índice" sheetId="59" r:id="rId1"/>
    <sheet name="Gráfico 1" sheetId="34" r:id="rId2"/>
    <sheet name="Gráfico 2" sheetId="55" r:id="rId3"/>
    <sheet name="Gráfico 3" sheetId="35" r:id="rId4"/>
    <sheet name="Gráfico 4" sheetId="2" r:id="rId5"/>
    <sheet name="Gráfico 5" sheetId="12" r:id="rId6"/>
    <sheet name="Gráfico 6" sheetId="58" r:id="rId7"/>
    <sheet name="Gráfico 7 " sheetId="36" r:id="rId8"/>
    <sheet name="Gráfico 8" sheetId="37" r:id="rId9"/>
    <sheet name="Gráfico 9" sheetId="14" r:id="rId10"/>
    <sheet name="Gráfico 10" sheetId="5" r:id="rId11"/>
    <sheet name="Gráfico 11" sheetId="6" r:id="rId12"/>
    <sheet name="Gráfico 12" sheetId="10" r:id="rId13"/>
    <sheet name="Gráfico 13" sheetId="64" r:id="rId14"/>
    <sheet name="Gráfico 14" sheetId="38" r:id="rId15"/>
    <sheet name="Gráfico 15" sheetId="41" r:id="rId16"/>
    <sheet name="Gráfico 16" sheetId="47" r:id="rId17"/>
    <sheet name="Tabla 1" sheetId="56" r:id="rId18"/>
    <sheet name="Anexo 1" sheetId="32" r:id="rId19"/>
    <sheet name="Anexo 2" sheetId="65" r:id="rId20"/>
    <sheet name="Anexo 3" sheetId="66" r:id="rId21"/>
    <sheet name="Anexos 4 y 5" sheetId="53" r:id="rId22"/>
    <sheet name="Anexo 6" sheetId="61" r:id="rId23"/>
    <sheet name="Anexo 7" sheetId="62" r:id="rId24"/>
    <sheet name="Anexo 8" sheetId="49" r:id="rId25"/>
    <sheet name="Anexo 9" sheetId="51" r:id="rId26"/>
    <sheet name="Anexo 10 y 11" sheetId="52" r:id="rId27"/>
    <sheet name="Anexo 12" sheetId="60" r:id="rId28"/>
    <sheet name="Anexo 13" sheetId="63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</externalReferences>
  <definedNames>
    <definedName name="\0" localSheetId="18">#REF!</definedName>
    <definedName name="\0" localSheetId="12">#REF!</definedName>
    <definedName name="\0" localSheetId="2">#REF!</definedName>
    <definedName name="\0" localSheetId="6">#REF!</definedName>
    <definedName name="\0">#REF!</definedName>
    <definedName name="\A" localSheetId="18">#REF!</definedName>
    <definedName name="\A" localSheetId="12">#REF!</definedName>
    <definedName name="\A" localSheetId="2">#REF!</definedName>
    <definedName name="\A" localSheetId="6">#REF!</definedName>
    <definedName name="\A">#REF!</definedName>
    <definedName name="\B" localSheetId="18">[1]A!#REF!</definedName>
    <definedName name="\B" localSheetId="12">[1]A!#REF!</definedName>
    <definedName name="\B" localSheetId="2">[1]A!#REF!</definedName>
    <definedName name="\B" localSheetId="6">[1]A!#REF!</definedName>
    <definedName name="\B">[1]A!#REF!</definedName>
    <definedName name="\C" localSheetId="18">[1]A!#REF!</definedName>
    <definedName name="\C" localSheetId="12">[1]A!#REF!</definedName>
    <definedName name="\C" localSheetId="2">[1]A!#REF!</definedName>
    <definedName name="\C" localSheetId="6">[1]A!#REF!</definedName>
    <definedName name="\C">[1]A!#REF!</definedName>
    <definedName name="\d" localSheetId="18">#REF!</definedName>
    <definedName name="\d" localSheetId="12">#REF!</definedName>
    <definedName name="\d" localSheetId="2">#REF!</definedName>
    <definedName name="\d" localSheetId="6">#REF!</definedName>
    <definedName name="\d">#REF!</definedName>
    <definedName name="\E" localSheetId="18">#REF!</definedName>
    <definedName name="\E" localSheetId="12">#REF!</definedName>
    <definedName name="\E" localSheetId="2">#REF!</definedName>
    <definedName name="\E" localSheetId="6">#REF!</definedName>
    <definedName name="\E">#REF!</definedName>
    <definedName name="\F" localSheetId="18">#REF!</definedName>
    <definedName name="\F" localSheetId="2">#REF!</definedName>
    <definedName name="\F" localSheetId="6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[2]TC!#REF!</definedName>
    <definedName name="\n">#REF!</definedName>
    <definedName name="\O">#REF!</definedName>
    <definedName name="\P">#REF!</definedName>
    <definedName name="\Q">#REF!</definedName>
    <definedName name="\R">[2]TC!#REF!</definedName>
    <definedName name="\S">#REF!</definedName>
    <definedName name="\T">#REF!</definedName>
    <definedName name="\U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_________________ROS1">#N/A</definedName>
    <definedName name="_________________ROS2">#N/A</definedName>
    <definedName name="_________________ROS3">#N/A</definedName>
    <definedName name="_________________ROS4">#N/A</definedName>
    <definedName name="________________ROS1">#N/A</definedName>
    <definedName name="________________ROS2">#N/A</definedName>
    <definedName name="________________ROS3">#N/A</definedName>
    <definedName name="________________ROS4">#N/A</definedName>
    <definedName name="_______________ROS1">#N/A</definedName>
    <definedName name="_______________ROS2">#N/A</definedName>
    <definedName name="_______________ROS3">#N/A</definedName>
    <definedName name="_______________ROS4">#N/A</definedName>
    <definedName name="______________FAL4">#REF!</definedName>
    <definedName name="______________FAL6">#REF!</definedName>
    <definedName name="______________FAL7">#REF!</definedName>
    <definedName name="______________ROS1">#N/A</definedName>
    <definedName name="______________ROS2">#N/A</definedName>
    <definedName name="______________ROS3">#N/A</definedName>
    <definedName name="______________ROS4">#N/A</definedName>
    <definedName name="_____________AUS1">#REF!</definedName>
    <definedName name="_____________DEG1">#REF!</definedName>
    <definedName name="_____________DKR1">#REF!</definedName>
    <definedName name="_____________ECU1">#REF!</definedName>
    <definedName name="_____________ESC1">#REF!</definedName>
    <definedName name="_____________FAL2">#REF!</definedName>
    <definedName name="_____________FAL3">#REF!</definedName>
    <definedName name="_____________FAL4">#REF!</definedName>
    <definedName name="_____________FAL5">#REF!</definedName>
    <definedName name="_____________FAL6">#REF!</definedName>
    <definedName name="_____________FAL7">#REF!</definedName>
    <definedName name="_____________FMK1">#REF!</definedName>
    <definedName name="_____________IKR1">#REF!</definedName>
    <definedName name="_____________IRP1">#REF!</definedName>
    <definedName name="_____________LIT1">#REF!</definedName>
    <definedName name="_____________MEX1">#REF!</definedName>
    <definedName name="_____________PTA1">#REF!</definedName>
    <definedName name="_____________ROS1">#N/A</definedName>
    <definedName name="_____________ROS2">#N/A</definedName>
    <definedName name="_____________ROS3">#N/A</definedName>
    <definedName name="_____________ROS4">#N/A</definedName>
    <definedName name="_____________SAR1">#REF!</definedName>
    <definedName name="____________AUS1">#REF!</definedName>
    <definedName name="____________DEG1">#REF!</definedName>
    <definedName name="____________DKR1">#REF!</definedName>
    <definedName name="____________ECU1">#REF!</definedName>
    <definedName name="____________ESC1">#REF!</definedName>
    <definedName name="____________FAL2">#REF!</definedName>
    <definedName name="____________FAL3">#REF!</definedName>
    <definedName name="____________FAL4">#REF!</definedName>
    <definedName name="____________FAL5">#REF!</definedName>
    <definedName name="____________FAL6">#REF!</definedName>
    <definedName name="____________FAL7">#REF!</definedName>
    <definedName name="____________FMK1">#REF!</definedName>
    <definedName name="____________IKR1">#REF!</definedName>
    <definedName name="____________IRP1">#REF!</definedName>
    <definedName name="____________LIT1">#REF!</definedName>
    <definedName name="____________MEX1">#REF!</definedName>
    <definedName name="____________PTA1">#REF!</definedName>
    <definedName name="____________ROS1">#N/A</definedName>
    <definedName name="____________ROS2">#N/A</definedName>
    <definedName name="____________ROS3">#N/A</definedName>
    <definedName name="____________ROS4">#N/A</definedName>
    <definedName name="____________SAR1">#REF!</definedName>
    <definedName name="___________AUS1">#REF!</definedName>
    <definedName name="___________DEG1">#REF!</definedName>
    <definedName name="___________DKR1">#REF!</definedName>
    <definedName name="___________ECU1">#REF!</definedName>
    <definedName name="___________ESC1">#REF!</definedName>
    <definedName name="___________FAL2">#REF!</definedName>
    <definedName name="___________FAL3">#REF!</definedName>
    <definedName name="___________FAL4">#REF!</definedName>
    <definedName name="___________FAL5">#REF!</definedName>
    <definedName name="___________FAL6">#REF!</definedName>
    <definedName name="___________FAL7">#REF!</definedName>
    <definedName name="___________FMK1">#REF!</definedName>
    <definedName name="___________IKR1">#REF!</definedName>
    <definedName name="___________IRP1">#REF!</definedName>
    <definedName name="___________LIT1">#REF!</definedName>
    <definedName name="___________MEX1">#REF!</definedName>
    <definedName name="___________PTA1">#REF!</definedName>
    <definedName name="___________ROS1">#N/A</definedName>
    <definedName name="___________ROS2">#N/A</definedName>
    <definedName name="___________ROS3">#N/A</definedName>
    <definedName name="___________ROS4">#N/A</definedName>
    <definedName name="___________SAR1">#REF!</definedName>
    <definedName name="__________AUS1">#REF!</definedName>
    <definedName name="__________DEG1">#REF!</definedName>
    <definedName name="__________DKR1">#REF!</definedName>
    <definedName name="__________ECU1">#REF!</definedName>
    <definedName name="__________ESC1">#REF!</definedName>
    <definedName name="__________FAL2">#REF!</definedName>
    <definedName name="__________FAL3">#REF!</definedName>
    <definedName name="__________FAL4">#REF!</definedName>
    <definedName name="__________FAL5">#REF!</definedName>
    <definedName name="__________FAL6">#REF!</definedName>
    <definedName name="__________FAL7">#REF!</definedName>
    <definedName name="__________FMK1">#REF!</definedName>
    <definedName name="__________IKR1">#REF!</definedName>
    <definedName name="__________IRP1">#REF!</definedName>
    <definedName name="__________LIT1">#REF!</definedName>
    <definedName name="__________MEX1">#REF!</definedName>
    <definedName name="__________PTA1">#REF!</definedName>
    <definedName name="__________ROS1">#N/A</definedName>
    <definedName name="__________ROS2">#N/A</definedName>
    <definedName name="__________ROS3">#N/A</definedName>
    <definedName name="__________ROS4">#N/A</definedName>
    <definedName name="__________SAR1">#REF!</definedName>
    <definedName name="_________AUS1">#REF!</definedName>
    <definedName name="_________DEG1">#REF!</definedName>
    <definedName name="_________DKR1">#REF!</definedName>
    <definedName name="_________ECU1">#REF!</definedName>
    <definedName name="_________ESC1">#REF!</definedName>
    <definedName name="_________FAL2">#REF!</definedName>
    <definedName name="_________FAL3">#REF!</definedName>
    <definedName name="_________FAL4">#REF!</definedName>
    <definedName name="_________FAL5">#REF!</definedName>
    <definedName name="_________FAL6">#REF!</definedName>
    <definedName name="_________FAL7">#REF!</definedName>
    <definedName name="_________FMK1">#REF!</definedName>
    <definedName name="_________IKR1">#REF!</definedName>
    <definedName name="_________IRP1">#REF!</definedName>
    <definedName name="_________LIT1">#REF!</definedName>
    <definedName name="_________MEX1">#REF!</definedName>
    <definedName name="_________PTA1">#REF!</definedName>
    <definedName name="_________ROS1">#N/A</definedName>
    <definedName name="_________ROS2">#N/A</definedName>
    <definedName name="_________ROS3">#N/A</definedName>
    <definedName name="_________ROS4">#N/A</definedName>
    <definedName name="_________SAR1">#REF!</definedName>
    <definedName name="________AUS1">#REF!</definedName>
    <definedName name="________BTO2">#REF!</definedName>
    <definedName name="________DEG1">#REF!</definedName>
    <definedName name="________DKR1">#REF!</definedName>
    <definedName name="________ECU1">#REF!</definedName>
    <definedName name="________ESC1">#REF!</definedName>
    <definedName name="________EXR1">#REF!</definedName>
    <definedName name="________EXR2">#REF!</definedName>
    <definedName name="________EXR3">#REF!</definedName>
    <definedName name="________f">[3]bop1!#REF!</definedName>
    <definedName name="________FAL1">#REF!</definedName>
    <definedName name="________FAL10">#REF!</definedName>
    <definedName name="________FAL11">#REF!</definedName>
    <definedName name="________FAL2">#REF!</definedName>
    <definedName name="________FAL3">#REF!</definedName>
    <definedName name="________FAL4">#REF!</definedName>
    <definedName name="________FAL5">#REF!</definedName>
    <definedName name="________FAL6">#REF!</definedName>
    <definedName name="________FAL7">#REF!</definedName>
    <definedName name="________FAL8">#REF!</definedName>
    <definedName name="________FAL9">#REF!</definedName>
    <definedName name="________FIV1">#REF!</definedName>
    <definedName name="________FMK1">#REF!</definedName>
    <definedName name="________IKR1">#REF!</definedName>
    <definedName name="________IRP1">#REF!</definedName>
    <definedName name="________JR1">#REF!</definedName>
    <definedName name="________JR2">#REF!</definedName>
    <definedName name="________LIT1">#REF!</definedName>
    <definedName name="________MEX1">#REF!</definedName>
    <definedName name="________PTA1">#REF!</definedName>
    <definedName name="________rge1">#REF!</definedName>
    <definedName name="________ROS1">#N/A</definedName>
    <definedName name="________ROS2">#N/A</definedName>
    <definedName name="________ROS3">#N/A</definedName>
    <definedName name="________ROS4">#N/A</definedName>
    <definedName name="________SAR1">#REF!</definedName>
    <definedName name="________TAB10">[2]TC!#REF!</definedName>
    <definedName name="________TAB11">[2]TC!#REF!</definedName>
    <definedName name="________TAB13">[2]TC!#REF!</definedName>
    <definedName name="________TAB16">[2]Null1!#REF!</definedName>
    <definedName name="________TAB18">[2]TC!#REF!</definedName>
    <definedName name="________TAB19">[2]TC!#REF!</definedName>
    <definedName name="________TAB20">[2]TC!#REF!</definedName>
    <definedName name="________TAB21">[2]TC!#REF!</definedName>
    <definedName name="________TAB22">[2]TC!#REF!</definedName>
    <definedName name="________TAB3">[2]TC!#REF!</definedName>
    <definedName name="________tAB4">[4]Sheet2!$A$1:$G$71</definedName>
    <definedName name="________TAB5">[2]TC!#REF!</definedName>
    <definedName name="________TAB6">[2]TC!#REF!</definedName>
    <definedName name="________TAB8">[2]TC!#REF!</definedName>
    <definedName name="________TAB9">[2]TC!#REF!</definedName>
    <definedName name="_______AUS1">#REF!</definedName>
    <definedName name="_______BTO2">#REF!</definedName>
    <definedName name="_______DEG1">#REF!</definedName>
    <definedName name="_______DKR1">#REF!</definedName>
    <definedName name="_______ECU1">#REF!</definedName>
    <definedName name="_______ESC1">#REF!</definedName>
    <definedName name="_______EXR1">#REF!</definedName>
    <definedName name="_______EXR2">#REF!</definedName>
    <definedName name="_______EXR3">#REF!</definedName>
    <definedName name="_______f">[5]bop1!#REF!</definedName>
    <definedName name="_______FAL1">#REF!</definedName>
    <definedName name="_______FAL10">#REF!</definedName>
    <definedName name="_______FAL11">#REF!</definedName>
    <definedName name="_______FAL12">#REF!</definedName>
    <definedName name="_______FAL2">#REF!</definedName>
    <definedName name="_______FAL3">#REF!</definedName>
    <definedName name="_______FAL4">#REF!</definedName>
    <definedName name="_______FAL5">#REF!</definedName>
    <definedName name="_______FAL6">#REF!</definedName>
    <definedName name="_______FAL7">#REF!</definedName>
    <definedName name="_______FAL8">#REF!</definedName>
    <definedName name="_______FAL9">#REF!</definedName>
    <definedName name="_______FIV1">#REF!</definedName>
    <definedName name="_______FMK1">#REF!</definedName>
    <definedName name="_______IKR1">#REF!</definedName>
    <definedName name="_______IRP1">#REF!</definedName>
    <definedName name="_______JR1">#REF!</definedName>
    <definedName name="_______JR2">#REF!</definedName>
    <definedName name="_______LIT1">#REF!</definedName>
    <definedName name="_______MEX1">#REF!</definedName>
    <definedName name="_______PTA1">#REF!</definedName>
    <definedName name="_______rge1">#REF!</definedName>
    <definedName name="_______ROS1">#N/A</definedName>
    <definedName name="_______ROS2">#N/A</definedName>
    <definedName name="_______ROS3">#N/A</definedName>
    <definedName name="_______ROS4">#N/A</definedName>
    <definedName name="_______SAR1">#REF!</definedName>
    <definedName name="_______TAB10">[2]TC!#REF!</definedName>
    <definedName name="_______TAB11">[2]TC!#REF!</definedName>
    <definedName name="_______TAB13">[2]TC!#REF!</definedName>
    <definedName name="_______TAB16">[2]Null1!#REF!</definedName>
    <definedName name="_______TAB18">[2]TC!#REF!</definedName>
    <definedName name="_______TAB19">[2]TC!#REF!</definedName>
    <definedName name="_______TAB20">[2]TC!#REF!</definedName>
    <definedName name="_______TAB21">[2]TC!#REF!</definedName>
    <definedName name="_______TAB22">[2]TC!#REF!</definedName>
    <definedName name="_______TAB3">[2]TC!#REF!</definedName>
    <definedName name="_______tAB4">[4]Sheet2!$A$1:$G$71</definedName>
    <definedName name="_______TAB5">[2]TC!#REF!</definedName>
    <definedName name="_______TAB6">[2]TC!#REF!</definedName>
    <definedName name="_______TAB8">[2]TC!#REF!</definedName>
    <definedName name="_______TAB9">[2]TC!#REF!</definedName>
    <definedName name="______AUS1">#REF!</definedName>
    <definedName name="______BTO2">#REF!</definedName>
    <definedName name="______DEG1">#REF!</definedName>
    <definedName name="______DKR1">#REF!</definedName>
    <definedName name="______ECU1">#REF!</definedName>
    <definedName name="______ESC1">#REF!</definedName>
    <definedName name="______EXR1">#REF!</definedName>
    <definedName name="______EXR2">#REF!</definedName>
    <definedName name="______EXR3">#REF!</definedName>
    <definedName name="______f">[5]bop1!#REF!</definedName>
    <definedName name="______FAL1">#REF!</definedName>
    <definedName name="______FAL10">#REF!</definedName>
    <definedName name="______FAL11">#REF!</definedName>
    <definedName name="______FAL12">#REF!</definedName>
    <definedName name="______FAL2">#REF!</definedName>
    <definedName name="______FAL3">#REF!</definedName>
    <definedName name="______FAL4">#REF!</definedName>
    <definedName name="______FAL5">#REF!</definedName>
    <definedName name="______FAL6">#REF!</definedName>
    <definedName name="______FAL7">#REF!</definedName>
    <definedName name="______FAL8">#REF!</definedName>
    <definedName name="______FAL9">#REF!</definedName>
    <definedName name="______FIV1">#REF!</definedName>
    <definedName name="______FMK1">#REF!</definedName>
    <definedName name="______IKR1">#REF!</definedName>
    <definedName name="______IRP1">#REF!</definedName>
    <definedName name="______JR1">#REF!</definedName>
    <definedName name="______JR2">#REF!</definedName>
    <definedName name="______LIT1">#REF!</definedName>
    <definedName name="______MEX1">#REF!</definedName>
    <definedName name="______PTA1">#REF!</definedName>
    <definedName name="______rge1">#REF!</definedName>
    <definedName name="______ROS1">#N/A</definedName>
    <definedName name="______ROS2">#N/A</definedName>
    <definedName name="______ROS3">#N/A</definedName>
    <definedName name="______ROS4">#N/A</definedName>
    <definedName name="______SAR1">#REF!</definedName>
    <definedName name="______TAB10">[2]TC!#REF!</definedName>
    <definedName name="______TAB11">[2]TC!#REF!</definedName>
    <definedName name="______TAB13">[2]TC!#REF!</definedName>
    <definedName name="______TAB16">[2]Null1!#REF!</definedName>
    <definedName name="______TAB18">[2]TC!#REF!</definedName>
    <definedName name="______TAB19">[2]TC!#REF!</definedName>
    <definedName name="______TAB20">[2]TC!#REF!</definedName>
    <definedName name="______TAB21">[2]TC!#REF!</definedName>
    <definedName name="______TAB22">[2]TC!#REF!</definedName>
    <definedName name="______TAB3">[2]TC!#REF!</definedName>
    <definedName name="______tAB4">[4]Sheet2!$A$1:$G$71</definedName>
    <definedName name="______TAB5">[2]TC!#REF!</definedName>
    <definedName name="______TAB6">[2]TC!#REF!</definedName>
    <definedName name="______TAB8">[2]TC!#REF!</definedName>
    <definedName name="______TAB9">[2]TC!#REF!</definedName>
    <definedName name="_____AUS1">#REF!</definedName>
    <definedName name="_____BTO2">#REF!</definedName>
    <definedName name="_____DEG1">#REF!</definedName>
    <definedName name="_____DKR1">#REF!</definedName>
    <definedName name="_____ECU1">#REF!</definedName>
    <definedName name="_____ESC1">#REF!</definedName>
    <definedName name="_____EXR1">#REF!</definedName>
    <definedName name="_____EXR2">#REF!</definedName>
    <definedName name="_____EXR3">#REF!</definedName>
    <definedName name="_____f">[5]bop1!#REF!</definedName>
    <definedName name="_____FAL1">#REF!</definedName>
    <definedName name="_____FAL10">#REF!</definedName>
    <definedName name="_____FAL11">#REF!</definedName>
    <definedName name="_____FAL12">#REF!</definedName>
    <definedName name="_____FAL2">#REF!</definedName>
    <definedName name="_____FAL3">#REF!</definedName>
    <definedName name="_____FAL4">#REF!</definedName>
    <definedName name="_____FAL5">#REF!</definedName>
    <definedName name="_____FAL6">#REF!</definedName>
    <definedName name="_____FAL7">#REF!</definedName>
    <definedName name="_____FAL8">#REF!</definedName>
    <definedName name="_____FAL9">#REF!</definedName>
    <definedName name="_____FIV1">#REF!</definedName>
    <definedName name="_____FMK1">#REF!</definedName>
    <definedName name="_____IKR1">#REF!</definedName>
    <definedName name="_____IRP1">#REF!</definedName>
    <definedName name="_____JR1">#REF!</definedName>
    <definedName name="_____JR2">#REF!</definedName>
    <definedName name="_____LIT1">#REF!</definedName>
    <definedName name="_____MEX1">#REF!</definedName>
    <definedName name="_____PTA1">#REF!</definedName>
    <definedName name="_____rge1">#REF!</definedName>
    <definedName name="_____ROS1">#N/A</definedName>
    <definedName name="_____ROS2">#N/A</definedName>
    <definedName name="_____ROS3">#N/A</definedName>
    <definedName name="_____ROS4">#N/A</definedName>
    <definedName name="_____SAR1">#REF!</definedName>
    <definedName name="_____TAB10">[2]TC!#REF!</definedName>
    <definedName name="_____TAB11">[2]TC!#REF!</definedName>
    <definedName name="_____TAB13">[2]TC!#REF!</definedName>
    <definedName name="_____TAB16">[2]Null1!#REF!</definedName>
    <definedName name="_____TAB18">[2]TC!#REF!</definedName>
    <definedName name="_____TAB19">[2]TC!#REF!</definedName>
    <definedName name="_____TAB20">[2]TC!#REF!</definedName>
    <definedName name="_____TAB21">[2]TC!#REF!</definedName>
    <definedName name="_____TAB22">[2]TC!#REF!</definedName>
    <definedName name="_____TAB3">[2]TC!#REF!</definedName>
    <definedName name="_____tAB4">[4]Sheet2!$A$1:$G$71</definedName>
    <definedName name="_____TAB5">[2]TC!#REF!</definedName>
    <definedName name="_____TAB6">[2]TC!#REF!</definedName>
    <definedName name="_____TAB8">[2]TC!#REF!</definedName>
    <definedName name="_____TAB9">[2]TC!#REF!</definedName>
    <definedName name="____AUS1">#REF!</definedName>
    <definedName name="____BTO2">#REF!</definedName>
    <definedName name="____DEG1">#REF!</definedName>
    <definedName name="____DKR1">#REF!</definedName>
    <definedName name="____ECU1">#REF!</definedName>
    <definedName name="____ESC1">#REF!</definedName>
    <definedName name="____EXR1">#REF!</definedName>
    <definedName name="____EXR2">#REF!</definedName>
    <definedName name="____EXR3">#REF!</definedName>
    <definedName name="____f">[5]bop1!#REF!</definedName>
    <definedName name="____FAL1">#REF!</definedName>
    <definedName name="____FAL10">#REF!</definedName>
    <definedName name="____FAL11">#REF!</definedName>
    <definedName name="____FAL12">#REF!</definedName>
    <definedName name="____FAL2">#REF!</definedName>
    <definedName name="____FAL3">#REF!</definedName>
    <definedName name="____FAL4">#REF!</definedName>
    <definedName name="____FAL5">#REF!</definedName>
    <definedName name="____FAL6">#REF!</definedName>
    <definedName name="____FAL7">#REF!</definedName>
    <definedName name="____FAL8">#REF!</definedName>
    <definedName name="____FAL9">#REF!</definedName>
    <definedName name="____FIV1">#REF!</definedName>
    <definedName name="____FMK1">#REF!</definedName>
    <definedName name="____IKR1">#REF!</definedName>
    <definedName name="____IRP1">#REF!</definedName>
    <definedName name="____JR1">#REF!</definedName>
    <definedName name="____JR2">#REF!</definedName>
    <definedName name="____LIT1">#REF!</definedName>
    <definedName name="____MEX1">#REF!</definedName>
    <definedName name="____PTA1">#REF!</definedName>
    <definedName name="____rge1">#REF!</definedName>
    <definedName name="____ROS1">#N/A</definedName>
    <definedName name="____ROS2">#N/A</definedName>
    <definedName name="____ROS3">#N/A</definedName>
    <definedName name="____ROS4">#N/A</definedName>
    <definedName name="____SAR1">#REF!</definedName>
    <definedName name="____TAB10">[2]TC!#REF!</definedName>
    <definedName name="____TAB11">[2]TC!#REF!</definedName>
    <definedName name="____TAB13">[2]TC!#REF!</definedName>
    <definedName name="____TAB16">[2]Null1!#REF!</definedName>
    <definedName name="____TAB18">[2]TC!#REF!</definedName>
    <definedName name="____TAB19">[2]TC!#REF!</definedName>
    <definedName name="____TAB20">[2]TC!#REF!</definedName>
    <definedName name="____TAB21">[2]TC!#REF!</definedName>
    <definedName name="____TAB22">[2]TC!#REF!</definedName>
    <definedName name="____TAB3">[2]TC!#REF!</definedName>
    <definedName name="____tAB4">[4]Sheet2!$A$1:$G$71</definedName>
    <definedName name="____TAB5">[2]TC!#REF!</definedName>
    <definedName name="____TAB6">[2]TC!#REF!</definedName>
    <definedName name="____TAB8">[2]TC!#REF!</definedName>
    <definedName name="____TAB9">[2]TC!#REF!</definedName>
    <definedName name="___AUS1">#REF!</definedName>
    <definedName name="___BTO2">#REF!</definedName>
    <definedName name="___DEG1">#REF!</definedName>
    <definedName name="___DKR1">#REF!</definedName>
    <definedName name="___ECU1">#REF!</definedName>
    <definedName name="___ESC1">#REF!</definedName>
    <definedName name="___EXR1">#REF!</definedName>
    <definedName name="___EXR2">#REF!</definedName>
    <definedName name="___EXR3">#REF!</definedName>
    <definedName name="___f">[6]bop1!#REF!</definedName>
    <definedName name="___FAL1">#REF!</definedName>
    <definedName name="___FAL10">#REF!</definedName>
    <definedName name="___FAL11">#REF!</definedName>
    <definedName name="___FAL12">#REF!</definedName>
    <definedName name="___FAL2">#REF!</definedName>
    <definedName name="___FAL3">#REF!</definedName>
    <definedName name="___FAL4">#REF!</definedName>
    <definedName name="___FAL5">#REF!</definedName>
    <definedName name="___FAL6">#REF!</definedName>
    <definedName name="___FAL7">#REF!</definedName>
    <definedName name="___FAL8">#REF!</definedName>
    <definedName name="___FAL9">#REF!</definedName>
    <definedName name="___FIV1">#REF!</definedName>
    <definedName name="___FMK1">#REF!</definedName>
    <definedName name="___IKR1">#REF!</definedName>
    <definedName name="___IRP1">#REF!</definedName>
    <definedName name="___JR1">#REF!</definedName>
    <definedName name="___JR2">#REF!</definedName>
    <definedName name="___LIT1">#REF!</definedName>
    <definedName name="___MEX1">#REF!</definedName>
    <definedName name="___PTA1">#REF!</definedName>
    <definedName name="___rge1">#REF!</definedName>
    <definedName name="___ROS1">#N/A</definedName>
    <definedName name="___ROS2">#N/A</definedName>
    <definedName name="___ROS3">#N/A</definedName>
    <definedName name="___ROS4">#N/A</definedName>
    <definedName name="___SAR1">#REF!</definedName>
    <definedName name="___TAB10">[2]TC!#REF!</definedName>
    <definedName name="___TAB11">[2]TC!#REF!</definedName>
    <definedName name="___TAB13">[2]TC!#REF!</definedName>
    <definedName name="___TAB16">[2]Null1!#REF!</definedName>
    <definedName name="___TAB18">[2]TC!#REF!</definedName>
    <definedName name="___TAB19">[2]TC!#REF!</definedName>
    <definedName name="___TAB20">[2]TC!#REF!</definedName>
    <definedName name="___TAB21">[2]TC!#REF!</definedName>
    <definedName name="___TAB22">[2]TC!#REF!</definedName>
    <definedName name="___TAB3">[2]TC!#REF!</definedName>
    <definedName name="___tAB4">[4]Sheet2!$A$1:$G$71</definedName>
    <definedName name="___TAB5">[2]TC!#REF!</definedName>
    <definedName name="___TAB6">[2]TC!#REF!</definedName>
    <definedName name="___TAB8">[2]TC!#REF!</definedName>
    <definedName name="___TAB9">[2]TC!#REF!</definedName>
    <definedName name="__123Graph_A" hidden="1">'[7]Crédito SPNF (fiscal)'!#REF!</definedName>
    <definedName name="__123Graph_AChart1" hidden="1">'[8]Cable 2'!#REF!</definedName>
    <definedName name="__123Graph_AChart2" hidden="1">'[8]Cable 2'!#REF!</definedName>
    <definedName name="__123Graph_AChart3" hidden="1">'[8]Cable 2'!#REF!</definedName>
    <definedName name="__123Graph_AChart4" hidden="1">'[8]Cable 2'!#REF!</definedName>
    <definedName name="__123Graph_AChart5" hidden="1">'[8]Cable 2'!#REF!</definedName>
    <definedName name="__123Graph_AChart6" hidden="1">'[8]Cable 2'!#REF!</definedName>
    <definedName name="__123Graph_AChart7" hidden="1">'[8]Cable 2'!#REF!</definedName>
    <definedName name="__123Graph_ACurrent" hidden="1">'[8]Cable 2'!#REF!</definedName>
    <definedName name="__123Graph_AREER" hidden="1">[9]ER!#REF!</definedName>
    <definedName name="__123Graph_B" hidden="1">[10]FLUJO!$B$7929:$C$7929</definedName>
    <definedName name="__123Graph_BChart1" hidden="1">#REF!</definedName>
    <definedName name="__123Graph_BChart2" hidden="1">#REF!</definedName>
    <definedName name="__123Graph_BChart3" hidden="1">#REF!</definedName>
    <definedName name="__123Graph_BChart4" hidden="1">#REF!</definedName>
    <definedName name="__123Graph_BChart5" hidden="1">#REF!</definedName>
    <definedName name="__123Graph_BChart6" hidden="1">#REF!</definedName>
    <definedName name="__123Graph_BChart7" hidden="1">#REF!</definedName>
    <definedName name="__123Graph_BCurrent" hidden="1">#REF!</definedName>
    <definedName name="__123Graph_BREER" hidden="1">[9]ER!#REF!</definedName>
    <definedName name="__123Graph_C" hidden="1">[10]FLUJO!$B$7936:$C$7936</definedName>
    <definedName name="__123Graph_CREER" hidden="1">[9]ER!#REF!</definedName>
    <definedName name="__123Graph_D" hidden="1">[10]FLUJO!$B$7942:$C$7942</definedName>
    <definedName name="__123Graph_E" hidden="1">[11]PFMON!#REF!</definedName>
    <definedName name="__123Graph_F" hidden="1">'[12]shared data'!#REF!</definedName>
    <definedName name="__123Graph_X" hidden="1">'[13]shared data'!$B$7901:$C$7901</definedName>
    <definedName name="__3__123Graph_ACPI_ER_LOG" hidden="1">[9]ER!#REF!</definedName>
    <definedName name="__4__123Graph_BCPI_ER_LOG" hidden="1">[9]ER!#REF!</definedName>
    <definedName name="__5__123Graph_BIBA_IBRD" hidden="1">[9]WB!#REF!</definedName>
    <definedName name="__AUS1">#REF!</definedName>
    <definedName name="__BTO2">#REF!</definedName>
    <definedName name="__DEG1">#REF!</definedName>
    <definedName name="__DKR1">#REF!</definedName>
    <definedName name="__ECU1">#REF!</definedName>
    <definedName name="__ESC1">#REF!</definedName>
    <definedName name="__EXR1">#REF!</definedName>
    <definedName name="__EXR2">#REF!</definedName>
    <definedName name="__EXR3">#REF!</definedName>
    <definedName name="__f">[5]bop1!#REF!</definedName>
    <definedName name="__FAL1">#REF!</definedName>
    <definedName name="__FAL10">#REF!</definedName>
    <definedName name="__FAL11">#REF!</definedName>
    <definedName name="__FAL12">#REF!</definedName>
    <definedName name="__FAL2">#REF!</definedName>
    <definedName name="__FAL3">#REF!</definedName>
    <definedName name="__FAL4">#REF!</definedName>
    <definedName name="__FAL5">#REF!</definedName>
    <definedName name="__FAL6">#REF!</definedName>
    <definedName name="__FAL7">#REF!</definedName>
    <definedName name="__FAL8">#REF!</definedName>
    <definedName name="__FAL9">#REF!</definedName>
    <definedName name="__FIV1">#REF!</definedName>
    <definedName name="__FMK1">#REF!</definedName>
    <definedName name="__IKR1">#REF!</definedName>
    <definedName name="__IRP1">#REF!</definedName>
    <definedName name="__JR1">#REF!</definedName>
    <definedName name="__JR2">#REF!</definedName>
    <definedName name="__LIT1">#REF!</definedName>
    <definedName name="__MEX1">#REF!</definedName>
    <definedName name="__PTA1">#REF!</definedName>
    <definedName name="__rge1">#REF!</definedName>
    <definedName name="__ROS1">#N/A</definedName>
    <definedName name="__ROS2">#N/A</definedName>
    <definedName name="__ROS3">#N/A</definedName>
    <definedName name="__ROS4">#N/A</definedName>
    <definedName name="__SAR1">#REF!</definedName>
    <definedName name="__TAB10">[2]TC!#REF!</definedName>
    <definedName name="__TAB11">[2]TC!#REF!</definedName>
    <definedName name="__TAB13">[2]TC!#REF!</definedName>
    <definedName name="__TAB16">[2]Null1!#REF!</definedName>
    <definedName name="__TAB18">[2]TC!#REF!</definedName>
    <definedName name="__TAB19">[2]TC!#REF!</definedName>
    <definedName name="__TAB20">[2]TC!#REF!</definedName>
    <definedName name="__TAB21">[2]TC!#REF!</definedName>
    <definedName name="__TAB22">[2]TC!#REF!</definedName>
    <definedName name="__TAB3">[2]TC!#REF!</definedName>
    <definedName name="__tAB4">[4]Sheet2!$A$1:$G$71</definedName>
    <definedName name="__TAB5">[2]TC!#REF!</definedName>
    <definedName name="__TAB6">[2]TC!#REF!</definedName>
    <definedName name="__TAB8">[2]TC!#REF!</definedName>
    <definedName name="__TAB9">[2]TC!#REF!</definedName>
    <definedName name="_1">#N/A</definedName>
    <definedName name="_1981">#REF!</definedName>
    <definedName name="_1982">#REF!</definedName>
    <definedName name="_1983">#REF!</definedName>
    <definedName name="_1984">#REF!</definedName>
    <definedName name="_1985">#REF!</definedName>
    <definedName name="_1986">#REF!</definedName>
    <definedName name="_1987" localSheetId="18">#REF!</definedName>
    <definedName name="_1987" localSheetId="12">#REF!</definedName>
    <definedName name="_1987">#REF!</definedName>
    <definedName name="_1988" localSheetId="18">#REF!</definedName>
    <definedName name="_1988" localSheetId="12">#REF!</definedName>
    <definedName name="_1988">#REF!</definedName>
    <definedName name="_1989" localSheetId="18">#REF!</definedName>
    <definedName name="_1989" localSheetId="12">#REF!</definedName>
    <definedName name="_1989">#REF!</definedName>
    <definedName name="_1990">#REF!</definedName>
    <definedName name="_1991">#REF!</definedName>
    <definedName name="_1992">#REF!</definedName>
    <definedName name="_1993">#REF!</definedName>
    <definedName name="_1994">#REF!</definedName>
    <definedName name="_1995">#REF!</definedName>
    <definedName name="_1996">#REF!</definedName>
    <definedName name="_1997">#REF!</definedName>
    <definedName name="_1998">#REF!</definedName>
    <definedName name="_1999">#REF!</definedName>
    <definedName name="_2000">#REF!</definedName>
    <definedName name="_2001">#REF!</definedName>
    <definedName name="_2002">#REF!</definedName>
    <definedName name="_2003">#REF!</definedName>
    <definedName name="_25__123Graph_ACPI_ER_LOG" hidden="1">[14]ER!#REF!</definedName>
    <definedName name="_26__123Graph_BCPI_ER_LOG" hidden="1">[14]ER!#REF!</definedName>
    <definedName name="_27__123Graph_ACPI_ER_LOG" hidden="1">[9]ER!#REF!</definedName>
    <definedName name="_27__123Graph_BIBA_IBRD" hidden="1">[14]WB!#REF!</definedName>
    <definedName name="_3.__No_club_de_París__Después_del_30_Jun_84">#REF!</definedName>
    <definedName name="_3__123Graph_ACPI_ER_LOG" hidden="1">[9]ER!#REF!</definedName>
    <definedName name="_39__123Graph_BCPI_ER_LOG" hidden="1">[9]ER!#REF!</definedName>
    <definedName name="_4__123Graph_BCPI_ER_LOG" hidden="1">[9]ER!#REF!</definedName>
    <definedName name="_5__123Graph_BIBA_IBRD" hidden="1">[9]WB!#REF!</definedName>
    <definedName name="_51__123Graph_BIBA_IBRD" hidden="1">[9]WB!#REF!</definedName>
    <definedName name="_518">#REF!</definedName>
    <definedName name="_617">#REF!</definedName>
    <definedName name="_675">#REF!</definedName>
    <definedName name="_681">#REF!</definedName>
    <definedName name="_AUS1">#REF!</definedName>
    <definedName name="_BTO2">#REF!</definedName>
    <definedName name="_DEG1">#REF!</definedName>
    <definedName name="_DKR1">#REF!</definedName>
    <definedName name="_ECU1">#REF!</definedName>
    <definedName name="_ESC1">#REF!</definedName>
    <definedName name="_EXR1">#REF!</definedName>
    <definedName name="_EXR2">#REF!</definedName>
    <definedName name="_EXR3">#REF!</definedName>
    <definedName name="_f">[15]bop1!#REF!</definedName>
    <definedName name="_FAL1">#REF!</definedName>
    <definedName name="_FAL10">#REF!</definedName>
    <definedName name="_FAL11">#REF!</definedName>
    <definedName name="_FAL12">#REF!</definedName>
    <definedName name="_FAL2">#REF!</definedName>
    <definedName name="_FAL3">#REF!</definedName>
    <definedName name="_FAL4">#REF!</definedName>
    <definedName name="_FAL5">#REF!</definedName>
    <definedName name="_FAL6">#REF!</definedName>
    <definedName name="_FAL7">#REF!</definedName>
    <definedName name="_FAL8">#REF!</definedName>
    <definedName name="_FAL9">#REF!</definedName>
    <definedName name="_Fill" hidden="1">'[13]shared data'!$A$4:$A$642</definedName>
    <definedName name="_Fill1" hidden="1">#REF!</definedName>
    <definedName name="_xlnm._FilterDatabase" hidden="1">[16]C!$P$428:$T$428</definedName>
    <definedName name="_FIV1" localSheetId="18">#REF!</definedName>
    <definedName name="_FIV1" localSheetId="12">#REF!</definedName>
    <definedName name="_FIV1" localSheetId="2">#REF!</definedName>
    <definedName name="_FIV1" localSheetId="6">#REF!</definedName>
    <definedName name="_FIV1">#REF!</definedName>
    <definedName name="_FMK1" localSheetId="18">#REF!</definedName>
    <definedName name="_FMK1" localSheetId="12">#REF!</definedName>
    <definedName name="_FMK1" localSheetId="2">#REF!</definedName>
    <definedName name="_FMK1" localSheetId="6">#REF!</definedName>
    <definedName name="_FMK1">#REF!</definedName>
    <definedName name="_Hlk54877941" localSheetId="4">'Gráfico 4'!$A$26</definedName>
    <definedName name="_IKR1" localSheetId="18">#REF!</definedName>
    <definedName name="_IKR1" localSheetId="12">#REF!</definedName>
    <definedName name="_IKR1" localSheetId="2">#REF!</definedName>
    <definedName name="_IKR1" localSheetId="6">#REF!</definedName>
    <definedName name="_IKR1">#REF!</definedName>
    <definedName name="_IRP1" localSheetId="18">#REF!</definedName>
    <definedName name="_IRP1" localSheetId="12">#REF!</definedName>
    <definedName name="_IRP1">#REF!</definedName>
    <definedName name="_JR1" localSheetId="18">#REF!</definedName>
    <definedName name="_JR1" localSheetId="12">#REF!</definedName>
    <definedName name="_JR1">#REF!</definedName>
    <definedName name="_JR2">#REF!</definedName>
    <definedName name="_Key1" hidden="1">#REF!</definedName>
    <definedName name="_LIT1">#REF!</definedName>
    <definedName name="_MEX1">#REF!</definedName>
    <definedName name="_Order1" hidden="1">255</definedName>
    <definedName name="_Order2" hidden="1">0</definedName>
    <definedName name="_Parse_Out" hidden="1">#REF!</definedName>
    <definedName name="_PTA1">#REF!</definedName>
    <definedName name="_Ref65049364" localSheetId="7">'Gráfico 7 '!#REF!</definedName>
    <definedName name="_Ref65049364" localSheetId="8">'Gráfico 8'!$F$1</definedName>
    <definedName name="_Ref65053848" localSheetId="14">'Gráfico 14'!#REF!</definedName>
    <definedName name="_Ref65053848" localSheetId="15">'Gráfico 15'!#REF!</definedName>
    <definedName name="_Ref65053848" localSheetId="16">'Gráfico 16'!$B$2</definedName>
    <definedName name="_Regression_Int" hidden="1">1</definedName>
    <definedName name="_Regression_Out" localSheetId="2" hidden="1">#REF!</definedName>
    <definedName name="_Regression_Out" localSheetId="6" hidden="1">#REF!</definedName>
    <definedName name="_Regression_Out" hidden="1">#REF!</definedName>
    <definedName name="_Regression_X" localSheetId="2" hidden="1">#REF!</definedName>
    <definedName name="_Regression_X" localSheetId="6" hidden="1">#REF!</definedName>
    <definedName name="_Regression_X" hidden="1">#REF!</definedName>
    <definedName name="_Regression_Y" localSheetId="6" hidden="1">#REF!</definedName>
    <definedName name="_Regression_Y" hidden="1">#REF!</definedName>
    <definedName name="_rge1">#REF!</definedName>
    <definedName name="_ROS1">#N/A</definedName>
    <definedName name="_ROS2">#N/A</definedName>
    <definedName name="_ROS3">#N/A</definedName>
    <definedName name="_ROS4">#N/A</definedName>
    <definedName name="_SAR1">#REF!</definedName>
    <definedName name="_Sort" hidden="1">#REF!</definedName>
    <definedName name="_TAB10">[2]TC!#REF!</definedName>
    <definedName name="_TAB11">[2]TC!#REF!</definedName>
    <definedName name="_TAB13">[2]TC!#REF!</definedName>
    <definedName name="_TAB16">[2]Null1!#REF!</definedName>
    <definedName name="_TAB18">[2]TC!#REF!</definedName>
    <definedName name="_TAB19">[2]TC!#REF!</definedName>
    <definedName name="_TAB20">[2]TC!#REF!</definedName>
    <definedName name="_TAB21">[2]TC!#REF!</definedName>
    <definedName name="_TAB22">[2]TC!#REF!</definedName>
    <definedName name="_TAB3">[2]TC!#REF!</definedName>
    <definedName name="_tAB4">[4]Sheet2!$A$1:$G$71</definedName>
    <definedName name="_TAB5">[2]TC!#REF!</definedName>
    <definedName name="_TAB6">[2]TC!#REF!</definedName>
    <definedName name="_TAB8">[2]TC!#REF!</definedName>
    <definedName name="_TAB9">[2]TC!#REF!</definedName>
    <definedName name="A">#REF!</definedName>
    <definedName name="AccessDatabase" hidden="1">"\\De2kp-42538\BOLETIN\Claga\CLAGA2000.mdb"</definedName>
    <definedName name="ACTIVATE">#REF!</definedName>
    <definedName name="ACUMULADO">#N/A</definedName>
    <definedName name="Adb">[17]CIRRs!$C$59</definedName>
    <definedName name="Adf">[17]CIRRs!$C$60</definedName>
    <definedName name="AI">'[18]Expenditure &amp; Saving'!$AF$1:$AF$65536</definedName>
    <definedName name="ALL" localSheetId="18">#REF!</definedName>
    <definedName name="ALL" localSheetId="12">#REF!</definedName>
    <definedName name="ALL" localSheetId="2">#REF!</definedName>
    <definedName name="ALL" localSheetId="6">#REF!</definedName>
    <definedName name="ALL">#REF!</definedName>
    <definedName name="ALTNGDP_R">[19]Q1!#REF!</definedName>
    <definedName name="ALTPCPI">[19]Q3!#REF!</definedName>
    <definedName name="amort" localSheetId="18">#REF!</definedName>
    <definedName name="amort" localSheetId="12">#REF!</definedName>
    <definedName name="amort" localSheetId="2">#REF!</definedName>
    <definedName name="amort" localSheetId="6">#REF!</definedName>
    <definedName name="amort">#REF!</definedName>
    <definedName name="Amorti">[20]info!#REF!</definedName>
    <definedName name="anatrimestral">'[21]bop1datos rev'!#REF!</definedName>
    <definedName name="APU" localSheetId="18">#REF!</definedName>
    <definedName name="APU" localSheetId="12">#REF!</definedName>
    <definedName name="APU" localSheetId="2">#REF!</definedName>
    <definedName name="APU" localSheetId="6">#REF!</definedName>
    <definedName name="APU">#REF!</definedName>
    <definedName name="_xlnm.Print_Area" localSheetId="18">#REF!</definedName>
    <definedName name="_xlnm.Print_Area" localSheetId="12">#REF!</definedName>
    <definedName name="_xlnm.Print_Area" localSheetId="2">#REF!</definedName>
    <definedName name="_xlnm.Print_Area" localSheetId="6">#REF!</definedName>
    <definedName name="_xlnm.Print_Area">#REF!</definedName>
    <definedName name="ASAU" localSheetId="18">#REF!</definedName>
    <definedName name="ASAU" localSheetId="12">#REF!</definedName>
    <definedName name="ASAU" localSheetId="2">#REF!</definedName>
    <definedName name="ASAU" localSheetId="6">#REF!</definedName>
    <definedName name="ASAU">#REF!</definedName>
    <definedName name="ASAU1" localSheetId="18">#REF!</definedName>
    <definedName name="ASAU1" localSheetId="12">#REF!</definedName>
    <definedName name="ASAU1">#REF!</definedName>
    <definedName name="asd">[22]!asd</definedName>
    <definedName name="asda" localSheetId="18" hidden="1">'[8]Cable 2'!#REF!</definedName>
    <definedName name="asda" localSheetId="21" hidden="1">'[8]Cable 2'!#REF!</definedName>
    <definedName name="asda" localSheetId="2" hidden="1">'[8]Cable 2'!#REF!</definedName>
    <definedName name="asda" localSheetId="6" hidden="1">'[8]Cable 2'!#REF!</definedName>
    <definedName name="asda" hidden="1">'[8]Cable 2'!#REF!</definedName>
    <definedName name="Assistance">[23]Sheet1!$B$2:$T$56</definedName>
    <definedName name="ASSUMPB" localSheetId="18">#REF!</definedName>
    <definedName name="ASSUMPB" localSheetId="12">#REF!</definedName>
    <definedName name="ASSUMPB" localSheetId="2">#REF!</definedName>
    <definedName name="ASSUMPB" localSheetId="6">#REF!</definedName>
    <definedName name="ASSUMPB">#REF!</definedName>
    <definedName name="ATS" localSheetId="18">#REF!</definedName>
    <definedName name="ATS" localSheetId="12">#REF!</definedName>
    <definedName name="ATS" localSheetId="2">#REF!</definedName>
    <definedName name="ATS" localSheetId="6">#REF!</definedName>
    <definedName name="ATS">#REF!</definedName>
    <definedName name="AUS" localSheetId="18">#REF!</definedName>
    <definedName name="AUS" localSheetId="12">#REF!</definedName>
    <definedName name="AUS" localSheetId="2">#REF!</definedName>
    <definedName name="AUS" localSheetId="6">#REF!</definedName>
    <definedName name="AUS">#REF!</definedName>
    <definedName name="AVISO">#REF!</definedName>
    <definedName name="B">#REF!</definedName>
    <definedName name="Badea">[17]CIRRs!$C$67</definedName>
    <definedName name="BAL" localSheetId="18">#REF!</definedName>
    <definedName name="BAL" localSheetId="12">#REF!</definedName>
    <definedName name="BAL" localSheetId="2">#REF!</definedName>
    <definedName name="BAL" localSheetId="6">#REF!</definedName>
    <definedName name="BAL">#REF!</definedName>
    <definedName name="BANCOS" localSheetId="18">#REF!</definedName>
    <definedName name="BANCOS" localSheetId="12">#REF!</definedName>
    <definedName name="BANCOS" localSheetId="2">#REF!</definedName>
    <definedName name="BANCOS" localSheetId="6">#REF!</definedName>
    <definedName name="BANCOS">#REF!</definedName>
    <definedName name="_xlnm.Database" localSheetId="12">#REF!</definedName>
    <definedName name="_xlnm.Database" localSheetId="2">#REF!</definedName>
    <definedName name="_xlnm.Database" localSheetId="6">#REF!</definedName>
    <definedName name="_xlnm.Database">#REF!</definedName>
    <definedName name="bc" localSheetId="18" hidden="1">'[7]Crédito SPNF (fiscal)'!#REF!</definedName>
    <definedName name="bc" localSheetId="12" hidden="1">'[7]Crédito SPNF (fiscal)'!#REF!</definedName>
    <definedName name="bc" localSheetId="2" hidden="1">'[7]Crédito SPNF (fiscal)'!#REF!</definedName>
    <definedName name="bc" localSheetId="6" hidden="1">'[7]Crédito SPNF (fiscal)'!#REF!</definedName>
    <definedName name="bc" hidden="1">'[7]Crédito SPNF (fiscal)'!#REF!</definedName>
    <definedName name="BCA" localSheetId="18">#REF!</definedName>
    <definedName name="BCA" localSheetId="12">#REF!</definedName>
    <definedName name="BCA" localSheetId="2">#REF!</definedName>
    <definedName name="BCA" localSheetId="6">#REF!</definedName>
    <definedName name="BCA">#REF!</definedName>
    <definedName name="BCA_GDP" localSheetId="18">[24]Q6!#REF!</definedName>
    <definedName name="BCA_GDP" localSheetId="12">[24]Q6!#REF!</definedName>
    <definedName name="BCA_GDP" localSheetId="2">[24]Q6!#REF!</definedName>
    <definedName name="BCA_GDP" localSheetId="6">[24]Q6!#REF!</definedName>
    <definedName name="BCA_GDP">[24]Q6!#REF!</definedName>
    <definedName name="BCA_NGDP" localSheetId="18">[24]Q6!#REF!</definedName>
    <definedName name="BCA_NGDP" localSheetId="12">[24]Q6!#REF!</definedName>
    <definedName name="BCA_NGDP" localSheetId="2">[24]Q6!#REF!</definedName>
    <definedName name="BCA_NGDP" localSheetId="6">[24]Q6!#REF!</definedName>
    <definedName name="BCA_NGDP">[24]Q6!#REF!</definedName>
    <definedName name="BCH_10G" localSheetId="18">#REF!</definedName>
    <definedName name="BCH_10G" localSheetId="12">#REF!</definedName>
    <definedName name="BCH_10G" localSheetId="2">#REF!</definedName>
    <definedName name="BCH_10G" localSheetId="6">#REF!</definedName>
    <definedName name="BCH_10G">#REF!</definedName>
    <definedName name="BCRD15" localSheetId="18" hidden="1">'[7]Crédito SPNF (fiscal)'!#REF!</definedName>
    <definedName name="BCRD15" localSheetId="12" hidden="1">'[7]Crédito SPNF (fiscal)'!#REF!</definedName>
    <definedName name="BCRD15" localSheetId="2" hidden="1">'[7]Crédito SPNF (fiscal)'!#REF!</definedName>
    <definedName name="BCRD15" localSheetId="6" hidden="1">'[7]Crédito SPNF (fiscal)'!#REF!</definedName>
    <definedName name="BCRD15" hidden="1">'[7]Crédito SPNF (fiscal)'!#REF!</definedName>
    <definedName name="BDEAC">[17]CIRRs!$C$70</definedName>
    <definedName name="BE">[24]Q6!$E$62:$AH$62</definedName>
    <definedName name="BEA" localSheetId="18">#REF!</definedName>
    <definedName name="BEA" localSheetId="12">#REF!</definedName>
    <definedName name="BEA" localSheetId="2">#REF!</definedName>
    <definedName name="BEA" localSheetId="6">#REF!</definedName>
    <definedName name="BEA">#REF!</definedName>
    <definedName name="BEABA" localSheetId="18">#REF!</definedName>
    <definedName name="BEABA" localSheetId="12">#REF!</definedName>
    <definedName name="BEABA" localSheetId="2">#REF!</definedName>
    <definedName name="BEABA" localSheetId="6">#REF!</definedName>
    <definedName name="BEABA">#REF!</definedName>
    <definedName name="BEABI" localSheetId="18">#REF!</definedName>
    <definedName name="BEABI" localSheetId="12">#REF!</definedName>
    <definedName name="BEABI" localSheetId="2">#REF!</definedName>
    <definedName name="BEABI" localSheetId="6">#REF!</definedName>
    <definedName name="BEABI">#REF!</definedName>
    <definedName name="BEAMU">#REF!</definedName>
    <definedName name="BEC">#REF!</definedName>
    <definedName name="BED">[24]Q6!$E$21:$AH$21</definedName>
    <definedName name="BED_6">[24]Q6!#REF!</definedName>
    <definedName name="BEF">[17]CIRRs!$C$79</definedName>
    <definedName name="Bei">[20]terms!#REF!</definedName>
    <definedName name="BEO" localSheetId="18">#REF!</definedName>
    <definedName name="BEO" localSheetId="12">#REF!</definedName>
    <definedName name="BEO" localSheetId="2">#REF!</definedName>
    <definedName name="BEO" localSheetId="6">#REF!</definedName>
    <definedName name="BEO">#REF!</definedName>
    <definedName name="BER" localSheetId="18">#REF!</definedName>
    <definedName name="BER" localSheetId="12">#REF!</definedName>
    <definedName name="BER" localSheetId="2">#REF!</definedName>
    <definedName name="BER" localSheetId="6">#REF!</definedName>
    <definedName name="BER">#REF!</definedName>
    <definedName name="BERBA" localSheetId="18">#REF!</definedName>
    <definedName name="BERBA" localSheetId="12">#REF!</definedName>
    <definedName name="BERBA" localSheetId="2">#REF!</definedName>
    <definedName name="BERBA" localSheetId="6">#REF!</definedName>
    <definedName name="BERBA">#REF!</definedName>
    <definedName name="BERBI">#REF!</definedName>
    <definedName name="BF">#REF!</definedName>
    <definedName name="BFD">#REF!</definedName>
    <definedName name="BFDA">[24]Q6!#REF!</definedName>
    <definedName name="BFDI" localSheetId="18">#REF!</definedName>
    <definedName name="BFDI" localSheetId="12">#REF!</definedName>
    <definedName name="BFDI" localSheetId="2">#REF!</definedName>
    <definedName name="BFDI" localSheetId="6">#REF!</definedName>
    <definedName name="BFDI">#REF!</definedName>
    <definedName name="BFDIL">[24]Q6!$E$27:$AH$27</definedName>
    <definedName name="BFL_C_G" localSheetId="18">#REF!</definedName>
    <definedName name="BFL_C_G" localSheetId="12">#REF!</definedName>
    <definedName name="BFL_C_G" localSheetId="2">#REF!</definedName>
    <definedName name="BFL_C_G" localSheetId="6">#REF!</definedName>
    <definedName name="BFL_C_G">#REF!</definedName>
    <definedName name="BFL_C_P" localSheetId="18">#REF!</definedName>
    <definedName name="BFL_C_P" localSheetId="12">#REF!</definedName>
    <definedName name="BFL_C_P" localSheetId="2">#REF!</definedName>
    <definedName name="BFL_C_P" localSheetId="6">#REF!</definedName>
    <definedName name="BFL_C_P">#REF!</definedName>
    <definedName name="BFL_CBA" localSheetId="18">#REF!</definedName>
    <definedName name="BFL_CBA" localSheetId="12">#REF!</definedName>
    <definedName name="BFL_CBA" localSheetId="2">#REF!</definedName>
    <definedName name="BFL_CBA" localSheetId="6">#REF!</definedName>
    <definedName name="BFL_CBA">#REF!</definedName>
    <definedName name="BFL_CBI">#REF!</definedName>
    <definedName name="BFL_CMU">#REF!</definedName>
    <definedName name="BFL_D">[24]Q7!$E$26:$AH$26</definedName>
    <definedName name="BFL_D_G" localSheetId="18">#REF!</definedName>
    <definedName name="BFL_D_G" localSheetId="12">#REF!</definedName>
    <definedName name="BFL_D_G" localSheetId="2">#REF!</definedName>
    <definedName name="BFL_D_G" localSheetId="6">#REF!</definedName>
    <definedName name="BFL_D_G">#REF!</definedName>
    <definedName name="BFL_D_P" localSheetId="18">#REF!</definedName>
    <definedName name="BFL_D_P" localSheetId="12">#REF!</definedName>
    <definedName name="BFL_D_P" localSheetId="2">#REF!</definedName>
    <definedName name="BFL_D_P" localSheetId="6">#REF!</definedName>
    <definedName name="BFL_D_P">#REF!</definedName>
    <definedName name="BFL_DBA" localSheetId="18">#REF!</definedName>
    <definedName name="BFL_DBA" localSheetId="12">#REF!</definedName>
    <definedName name="BFL_DBA" localSheetId="2">#REF!</definedName>
    <definedName name="BFL_DBA" localSheetId="6">#REF!</definedName>
    <definedName name="BFL_DBA">#REF!</definedName>
    <definedName name="BFL_DBI">#REF!</definedName>
    <definedName name="BFL_DF">#REF!</definedName>
    <definedName name="BFL_DMU">#REF!</definedName>
    <definedName name="BFLB_DF">#REF!</definedName>
    <definedName name="BFLRES">#REF!</definedName>
    <definedName name="BFO">[24]Q6!#REF!</definedName>
    <definedName name="BFO_S" localSheetId="18">#REF!</definedName>
    <definedName name="BFO_S" localSheetId="12">#REF!</definedName>
    <definedName name="BFO_S" localSheetId="2">#REF!</definedName>
    <definedName name="BFO_S" localSheetId="6">#REF!</definedName>
    <definedName name="BFO_S">#REF!</definedName>
    <definedName name="BFOA">[24]Q6!$E$45:$AH$45</definedName>
    <definedName name="BFOAG">[24]Q6!$E$47:$AH$47</definedName>
    <definedName name="BFOL">[24]Q6!#REF!</definedName>
    <definedName name="BFOL_B">[24]Q6!$E$56:$AH$56</definedName>
    <definedName name="BFOL_G">[24]Q6!$E$52:$AH$52</definedName>
    <definedName name="BFOL_L">[24]Q6!$E$48:$AH$48</definedName>
    <definedName name="BFOL_O">[24]Q6!#REF!</definedName>
    <definedName name="BFOL_S">[24]Q6!$E$51:$AH$51</definedName>
    <definedName name="BFOLB">[24]Q6!$E$56:$AH$56</definedName>
    <definedName name="BFOLG_L">[24]Q6!$E$50:$AH$50</definedName>
    <definedName name="BFOTH" localSheetId="18">#REF!</definedName>
    <definedName name="BFOTH" localSheetId="12">#REF!</definedName>
    <definedName name="BFOTH" localSheetId="2">#REF!</definedName>
    <definedName name="BFOTH" localSheetId="6">#REF!</definedName>
    <definedName name="BFOTH">#REF!</definedName>
    <definedName name="BFP">[24]Q6!$E$29:$AH$29</definedName>
    <definedName name="BFPA" localSheetId="18">#REF!</definedName>
    <definedName name="BFPA" localSheetId="12">#REF!</definedName>
    <definedName name="BFPA" localSheetId="2">#REF!</definedName>
    <definedName name="BFPA" localSheetId="6">#REF!</definedName>
    <definedName name="BFPA">#REF!</definedName>
    <definedName name="BFPAG">[24]Q6!$E$32:$AH$32</definedName>
    <definedName name="BFPL" localSheetId="18">#REF!</definedName>
    <definedName name="BFPL" localSheetId="12">#REF!</definedName>
    <definedName name="BFPL" localSheetId="2">#REF!</definedName>
    <definedName name="BFPL" localSheetId="6">#REF!</definedName>
    <definedName name="BFPL">#REF!</definedName>
    <definedName name="BFPLBN">[24]Q6!$E$41:$AH$41</definedName>
    <definedName name="BFPLD">[24]Q6!#REF!</definedName>
    <definedName name="BFPLD_G">[24]Q6!$E$37:$AH$37</definedName>
    <definedName name="BFPLE">[24]Q6!$E$33:$AH$33</definedName>
    <definedName name="BFPLE_G">[24]Q6!$E$35:$AH$35</definedName>
    <definedName name="BFPLMM">[24]Q6!$E$43:$AH$43</definedName>
    <definedName name="BFRA" localSheetId="18">#REF!</definedName>
    <definedName name="BFRA" localSheetId="12">#REF!</definedName>
    <definedName name="BFRA" localSheetId="2">#REF!</definedName>
    <definedName name="BFRA" localSheetId="6">#REF!</definedName>
    <definedName name="BFRA">#REF!</definedName>
    <definedName name="BFUND" localSheetId="18">#REF!</definedName>
    <definedName name="BFUND" localSheetId="12">#REF!</definedName>
    <definedName name="BFUND" localSheetId="2">#REF!</definedName>
    <definedName name="BFUND" localSheetId="6">#REF!</definedName>
    <definedName name="BFUND">#REF!</definedName>
    <definedName name="BGS" localSheetId="18">[24]Q6!#REF!</definedName>
    <definedName name="BGS" localSheetId="12">[24]Q6!#REF!</definedName>
    <definedName name="BGS" localSheetId="2">[24]Q6!#REF!</definedName>
    <definedName name="BGS" localSheetId="6">[24]Q6!#REF!</definedName>
    <definedName name="BGS">[24]Q6!#REF!</definedName>
    <definedName name="BI" localSheetId="18">[24]Q6!#REF!</definedName>
    <definedName name="BI" localSheetId="12">[24]Q6!#REF!</definedName>
    <definedName name="BI" localSheetId="2">[24]Q6!#REF!</definedName>
    <definedName name="BI" localSheetId="6">[24]Q6!#REF!</definedName>
    <definedName name="BI">[24]Q6!#REF!</definedName>
    <definedName name="BIP">[24]Q6!$E$14:$AH$14</definedName>
    <definedName name="BK" localSheetId="18">#REF!</definedName>
    <definedName name="BK" localSheetId="12">#REF!</definedName>
    <definedName name="BK" localSheetId="2">#REF!</definedName>
    <definedName name="BK" localSheetId="6">#REF!</definedName>
    <definedName name="BK">#REF!</definedName>
    <definedName name="BKF" localSheetId="18">#REF!</definedName>
    <definedName name="BKF" localSheetId="12">#REF!</definedName>
    <definedName name="BKF" localSheetId="2">#REF!</definedName>
    <definedName name="BKF" localSheetId="6">#REF!</definedName>
    <definedName name="BKF">#REF!</definedName>
    <definedName name="BKFA" localSheetId="18">[24]Q6!#REF!</definedName>
    <definedName name="BKFA" localSheetId="12">[24]Q6!#REF!</definedName>
    <definedName name="BKFA" localSheetId="2">[24]Q6!#REF!</definedName>
    <definedName name="BKFA" localSheetId="6">[24]Q6!#REF!</definedName>
    <definedName name="BKFA">[24]Q6!#REF!</definedName>
    <definedName name="BKFBA" localSheetId="18">#REF!</definedName>
    <definedName name="BKFBA" localSheetId="12">#REF!</definedName>
    <definedName name="BKFBA" localSheetId="2">#REF!</definedName>
    <definedName name="BKFBA" localSheetId="6">#REF!</definedName>
    <definedName name="BKFBA">#REF!</definedName>
    <definedName name="BKFBI" localSheetId="18">#REF!</definedName>
    <definedName name="BKFBI" localSheetId="12">#REF!</definedName>
    <definedName name="BKFBI" localSheetId="2">#REF!</definedName>
    <definedName name="BKFBI" localSheetId="6">#REF!</definedName>
    <definedName name="BKFBI">#REF!</definedName>
    <definedName name="BKFMU" localSheetId="18">#REF!</definedName>
    <definedName name="BKFMU" localSheetId="12">#REF!</definedName>
    <definedName name="BKFMU" localSheetId="2">#REF!</definedName>
    <definedName name="BKFMU" localSheetId="6">#REF!</definedName>
    <definedName name="BKFMU">#REF!</definedName>
    <definedName name="BKO">[24]Q6!$E$22:$AH$22</definedName>
    <definedName name="blopaaaaa" localSheetId="18">#REF!</definedName>
    <definedName name="blopaaaaa" localSheetId="12">#REF!</definedName>
    <definedName name="blopaaaaa" localSheetId="2">#REF!</definedName>
    <definedName name="blopaaaaa" localSheetId="6">#REF!</definedName>
    <definedName name="blopaaaaa">#REF!</definedName>
    <definedName name="BM" localSheetId="18">[24]Q6!#REF!</definedName>
    <definedName name="BM" localSheetId="2">[24]Q6!#REF!</definedName>
    <definedName name="BM" localSheetId="6">[24]Q6!#REF!</definedName>
    <definedName name="BM">[24]Q6!#REF!</definedName>
    <definedName name="BMG" localSheetId="18">#REF!</definedName>
    <definedName name="BMG" localSheetId="12">#REF!</definedName>
    <definedName name="BMG" localSheetId="2">#REF!</definedName>
    <definedName name="BMG" localSheetId="6">#REF!</definedName>
    <definedName name="BMG">#REF!</definedName>
    <definedName name="BMI" localSheetId="18">#REF!</definedName>
    <definedName name="BMI" localSheetId="12">#REF!</definedName>
    <definedName name="BMI" localSheetId="2">#REF!</definedName>
    <definedName name="BMI" localSheetId="6">#REF!</definedName>
    <definedName name="BMI">#REF!</definedName>
    <definedName name="BMII">[24]Q6!$E$15:$AH$15</definedName>
    <definedName name="BMII_7">[24]Q7!#REF!</definedName>
    <definedName name="BMII_G" localSheetId="18">#REF!</definedName>
    <definedName name="BMII_G" localSheetId="12">#REF!</definedName>
    <definedName name="BMII_G" localSheetId="2">#REF!</definedName>
    <definedName name="BMII_G" localSheetId="6">#REF!</definedName>
    <definedName name="BMII_G">#REF!</definedName>
    <definedName name="BMII_P" localSheetId="18">#REF!</definedName>
    <definedName name="BMII_P" localSheetId="12">#REF!</definedName>
    <definedName name="BMII_P" localSheetId="2">#REF!</definedName>
    <definedName name="BMII_P" localSheetId="6">#REF!</definedName>
    <definedName name="BMII_P">#REF!</definedName>
    <definedName name="BMIIBA" localSheetId="18">#REF!</definedName>
    <definedName name="BMIIBA" localSheetId="12">#REF!</definedName>
    <definedName name="BMIIBA" localSheetId="2">#REF!</definedName>
    <definedName name="BMIIBA" localSheetId="6">#REF!</definedName>
    <definedName name="BMIIBA">#REF!</definedName>
    <definedName name="BMIIBI">#REF!</definedName>
    <definedName name="BMIIMU">#REF!</definedName>
    <definedName name="BMS">#REF!</definedName>
    <definedName name="BNEO">#REF!</definedName>
    <definedName name="BO">#REF!</definedName>
    <definedName name="BOP">#REF!</definedName>
    <definedName name="BOPF">#REF!</definedName>
    <definedName name="bpeju02">[25]bop1actual!#REF!</definedName>
    <definedName name="BRASS">[24]Q6!#REF!</definedName>
    <definedName name="BRASS_1">[24]Q6!#REF!</definedName>
    <definedName name="BRASS_6">[24]Q6!#REF!</definedName>
    <definedName name="brqlmzf" hidden="1">'[26]Cable 2'!#REF!</definedName>
    <definedName name="BS" localSheetId="18">#REF!</definedName>
    <definedName name="BS" localSheetId="12">#REF!</definedName>
    <definedName name="BS" localSheetId="2">#REF!</definedName>
    <definedName name="BS" localSheetId="6">#REF!</definedName>
    <definedName name="BS">#REF!</definedName>
    <definedName name="BS1A" localSheetId="18">#REF!</definedName>
    <definedName name="BS1A" localSheetId="12">#REF!</definedName>
    <definedName name="BS1A" localSheetId="2">#REF!</definedName>
    <definedName name="BS1A" localSheetId="6">#REF!</definedName>
    <definedName name="BS1A">#REF!</definedName>
    <definedName name="BTO" localSheetId="18">#REF!</definedName>
    <definedName name="BTO" localSheetId="12">#REF!</definedName>
    <definedName name="BTO" localSheetId="2">#REF!</definedName>
    <definedName name="BTO" localSheetId="6">#REF!</definedName>
    <definedName name="BTO">#REF!</definedName>
    <definedName name="BTR">[24]Q6!$E$16:$AH$16</definedName>
    <definedName name="BTRG" localSheetId="18">#REF!</definedName>
    <definedName name="BTRG" localSheetId="12">#REF!</definedName>
    <definedName name="BTRG" localSheetId="2">#REF!</definedName>
    <definedName name="BTRG" localSheetId="6">#REF!</definedName>
    <definedName name="BTRG">#REF!</definedName>
    <definedName name="BTRP" localSheetId="18">#REF!</definedName>
    <definedName name="BTRP" localSheetId="12">#REF!</definedName>
    <definedName name="BTRP" localSheetId="2">#REF!</definedName>
    <definedName name="BTRP" localSheetId="6">#REF!</definedName>
    <definedName name="BTRP">#REF!</definedName>
    <definedName name="Button_13">"CLAGA2000_Consolidado_2001_List"</definedName>
    <definedName name="BX">[24]Q6!#REF!</definedName>
    <definedName name="BXG" localSheetId="18">#REF!</definedName>
    <definedName name="BXG" localSheetId="12">#REF!</definedName>
    <definedName name="BXG" localSheetId="2">#REF!</definedName>
    <definedName name="BXG" localSheetId="6">#REF!</definedName>
    <definedName name="BXG">#REF!</definedName>
    <definedName name="BXI" localSheetId="18">#REF!</definedName>
    <definedName name="BXI" localSheetId="12">#REF!</definedName>
    <definedName name="BXI" localSheetId="2">#REF!</definedName>
    <definedName name="BXI" localSheetId="6">#REF!</definedName>
    <definedName name="BXI">#REF!</definedName>
    <definedName name="BXS" localSheetId="18">#REF!</definedName>
    <definedName name="BXS" localSheetId="12">#REF!</definedName>
    <definedName name="BXS" localSheetId="2">#REF!</definedName>
    <definedName name="BXS" localSheetId="6">#REF!</definedName>
    <definedName name="BXS">#REF!</definedName>
    <definedName name="C_">#REF!</definedName>
    <definedName name="CAD">#REF!</definedName>
    <definedName name="ccc">#REF!</definedName>
    <definedName name="CD">#REF!</definedName>
    <definedName name="CD1A">#REF!</definedName>
    <definedName name="CDE">#REF!</definedName>
    <definedName name="CFA">[17]CIRRs!$C$81</definedName>
    <definedName name="CHF" localSheetId="18">#REF!</definedName>
    <definedName name="CHF" localSheetId="12">#REF!</definedName>
    <definedName name="CHF" localSheetId="2">#REF!</definedName>
    <definedName name="CHF" localSheetId="6">#REF!</definedName>
    <definedName name="CHF">#REF!</definedName>
    <definedName name="CHK1.1" localSheetId="18">[19]Q1!#REF!</definedName>
    <definedName name="CHK1.1" localSheetId="2">[19]Q1!#REF!</definedName>
    <definedName name="CHK1.1" localSheetId="6">[19]Q1!#REF!</definedName>
    <definedName name="CHK1.1">[19]Q1!#REF!</definedName>
    <definedName name="CHK2.1" localSheetId="18">[19]Q2!#REF!</definedName>
    <definedName name="CHK2.1" localSheetId="2">[19]Q2!#REF!</definedName>
    <definedName name="CHK2.1" localSheetId="6">[19]Q2!#REF!</definedName>
    <definedName name="CHK2.1">[19]Q2!#REF!</definedName>
    <definedName name="CHK2.2">[19]Q2!#REF!</definedName>
    <definedName name="CHK2.3">[19]Q2!#REF!</definedName>
    <definedName name="CHK5.1">[24]Q5!#REF!</definedName>
    <definedName name="cirr" localSheetId="18">#REF!</definedName>
    <definedName name="cirr" localSheetId="12">#REF!</definedName>
    <definedName name="cirr" localSheetId="2">#REF!</definedName>
    <definedName name="cirr" localSheetId="6">#REF!</definedName>
    <definedName name="cirr">#REF!</definedName>
    <definedName name="CLUB91" localSheetId="18">#REF!</definedName>
    <definedName name="CLUB91" localSheetId="12">#REF!</definedName>
    <definedName name="CLUB91" localSheetId="2">#REF!</definedName>
    <definedName name="CLUB91" localSheetId="6">#REF!</definedName>
    <definedName name="CLUB91">#REF!</definedName>
    <definedName name="CN" localSheetId="18">#REF!</definedName>
    <definedName name="CN" localSheetId="12">#REF!</definedName>
    <definedName name="CN" localSheetId="2">#REF!</definedName>
    <definedName name="CN" localSheetId="6">#REF!</definedName>
    <definedName name="CN">#REF!</definedName>
    <definedName name="CN1A">#REF!</definedName>
    <definedName name="CNY">#REF!</definedName>
    <definedName name="COLOMBIA">#REF!</definedName>
    <definedName name="cons">#REF!</definedName>
    <definedName name="CONTENTS">[27]Contents!$A$1:$F$36</definedName>
    <definedName name="COUNT" localSheetId="18">#REF!</definedName>
    <definedName name="COUNT" localSheetId="12">#REF!</definedName>
    <definedName name="COUNT" localSheetId="2">#REF!</definedName>
    <definedName name="COUNT" localSheetId="6">#REF!</definedName>
    <definedName name="COUNT">#REF!</definedName>
    <definedName name="COUNTER" localSheetId="18">#REF!</definedName>
    <definedName name="COUNTER" localSheetId="12">#REF!</definedName>
    <definedName name="COUNTER" localSheetId="2">#REF!</definedName>
    <definedName name="COUNTER" localSheetId="6">#REF!</definedName>
    <definedName name="COUNTER">#REF!</definedName>
    <definedName name="CredDep" localSheetId="18">#REF!</definedName>
    <definedName name="CredDep" localSheetId="12">#REF!</definedName>
    <definedName name="CredDep" localSheetId="2">#REF!</definedName>
    <definedName name="CredDep" localSheetId="6">#REF!</definedName>
    <definedName name="CredDep">#REF!</definedName>
    <definedName name="CRUZ">#REF!</definedName>
    <definedName name="CRUZ1">#REF!</definedName>
    <definedName name="CS">#REF!</definedName>
    <definedName name="CS1A">#REF!</definedName>
    <definedName name="D">#REF!</definedName>
    <definedName name="D_ALTBCA_GDP">#REF!</definedName>
    <definedName name="D_ALTNGDP_R">#REF!</definedName>
    <definedName name="D_ALTNGDP_RG">#REF!</definedName>
    <definedName name="D_ALTPCPI">#REF!</definedName>
    <definedName name="D_ALTPCPIG">#REF!</definedName>
    <definedName name="D_B">[24]Q7!$E$17:$AH$17</definedName>
    <definedName name="D_BCA_GDP" localSheetId="18">#REF!</definedName>
    <definedName name="D_BCA_GDP" localSheetId="12">#REF!</definedName>
    <definedName name="D_BCA_GDP" localSheetId="2">#REF!</definedName>
    <definedName name="D_BCA_GDP" localSheetId="6">#REF!</definedName>
    <definedName name="D_BCA_GDP">#REF!</definedName>
    <definedName name="D_BFD" localSheetId="18">#REF!</definedName>
    <definedName name="D_BFD" localSheetId="12">#REF!</definedName>
    <definedName name="D_BFD" localSheetId="2">#REF!</definedName>
    <definedName name="D_BFD" localSheetId="6">#REF!</definedName>
    <definedName name="D_BFD">#REF!</definedName>
    <definedName name="D_BFL" localSheetId="18">#REF!</definedName>
    <definedName name="D_BFL" localSheetId="12">#REF!</definedName>
    <definedName name="D_BFL" localSheetId="2">#REF!</definedName>
    <definedName name="D_BFL" localSheetId="6">#REF!</definedName>
    <definedName name="D_BFL">#REF!</definedName>
    <definedName name="D_BFL_D">#REF!</definedName>
    <definedName name="D_BFL_S">#REF!</definedName>
    <definedName name="D_BFLG">#REF!</definedName>
    <definedName name="D_BFOP">#REF!</definedName>
    <definedName name="D_BFPP">#REF!</definedName>
    <definedName name="D_BFRA1">#REF!</definedName>
    <definedName name="D_BFX">#REF!</definedName>
    <definedName name="D_BFXG">#REF!</definedName>
    <definedName name="D_BFXP">#REF!</definedName>
    <definedName name="D_BRASS">#REF!</definedName>
    <definedName name="D_CalcNGS">#REF!</definedName>
    <definedName name="D_CalcNMG_R">#REF!</definedName>
    <definedName name="D_CalcNXG_R">#REF!</definedName>
    <definedName name="D_D">#REF!</definedName>
    <definedName name="D_D_B">#REF!</definedName>
    <definedName name="D_D_Bdiff">#REF!</definedName>
    <definedName name="D_D_Bdiff1">#REF!</definedName>
    <definedName name="D_D_G">#REF!</definedName>
    <definedName name="D_D_Gdiff">#REF!</definedName>
    <definedName name="D_D_Gdiff1">#REF!</definedName>
    <definedName name="D_D_S">#REF!</definedName>
    <definedName name="D_D_Sdiff">#REF!</definedName>
    <definedName name="D_D_Sdiff1">#REF!</definedName>
    <definedName name="D_DA">#REF!</definedName>
    <definedName name="D_DAdiff">#REF!</definedName>
    <definedName name="D_DAdiff1">#REF!</definedName>
    <definedName name="D_Ddiff">#REF!</definedName>
    <definedName name="D_Ddiff1">#REF!</definedName>
    <definedName name="D_DSdiff">#REF!</definedName>
    <definedName name="D_DSdiff1">#REF!</definedName>
    <definedName name="D_EDNA">#REF!</definedName>
    <definedName name="D_ENDA">#REF!</definedName>
    <definedName name="D_G">#REF!</definedName>
    <definedName name="D_GCB">#REF!</definedName>
    <definedName name="D_GGB">#REF!</definedName>
    <definedName name="D_L">[24]Q7!#REF!</definedName>
    <definedName name="D_MCV" localSheetId="18">#REF!</definedName>
    <definedName name="D_MCV" localSheetId="12">#REF!</definedName>
    <definedName name="D_MCV" localSheetId="2">#REF!</definedName>
    <definedName name="D_MCV" localSheetId="6">#REF!</definedName>
    <definedName name="D_MCV">#REF!</definedName>
    <definedName name="D_MCV_B" localSheetId="18">#REF!</definedName>
    <definedName name="D_MCV_B" localSheetId="12">#REF!</definedName>
    <definedName name="D_MCV_B" localSheetId="2">#REF!</definedName>
    <definedName name="D_MCV_B" localSheetId="6">#REF!</definedName>
    <definedName name="D_MCV_B">#REF!</definedName>
    <definedName name="D_MCV_D" localSheetId="18">#REF!</definedName>
    <definedName name="D_MCV_D" localSheetId="12">#REF!</definedName>
    <definedName name="D_MCV_D" localSheetId="2">#REF!</definedName>
    <definedName name="D_MCV_D" localSheetId="6">#REF!</definedName>
    <definedName name="D_MCV_D">#REF!</definedName>
    <definedName name="D_MCV_N">#REF!</definedName>
    <definedName name="D_MCV_T">#REF!</definedName>
    <definedName name="D_NGDP">#REF!</definedName>
    <definedName name="D_NGDP_D">#REF!</definedName>
    <definedName name="D_NGDP_DAQ">#REF!</definedName>
    <definedName name="D_NGDP_DQ">#REF!</definedName>
    <definedName name="D_NGDP_RG">#REF!</definedName>
    <definedName name="D_NGDP_RGAQ">#REF!</definedName>
    <definedName name="D_NGDP_RGQ">#REF!</definedName>
    <definedName name="D_NGDPD">#REF!</definedName>
    <definedName name="D_NGDPDPC">#REF!</definedName>
    <definedName name="D_NGS">#REF!</definedName>
    <definedName name="D_NMG_R">#REF!</definedName>
    <definedName name="D_NSDGDP">#REF!</definedName>
    <definedName name="D_NSDGDP_R">#REF!</definedName>
    <definedName name="D_NTDD_RG">#REF!</definedName>
    <definedName name="D_NTDD_RGAQ">#REF!</definedName>
    <definedName name="D_NTDD_RGQ">#REF!</definedName>
    <definedName name="D_NXG_R">#REF!</definedName>
    <definedName name="D_O">[24]Q7!#REF!</definedName>
    <definedName name="D_OTB" localSheetId="18">#REF!</definedName>
    <definedName name="D_OTB" localSheetId="12">#REF!</definedName>
    <definedName name="D_OTB" localSheetId="2">#REF!</definedName>
    <definedName name="D_OTB" localSheetId="6">#REF!</definedName>
    <definedName name="D_OTB">#REF!</definedName>
    <definedName name="D_P" localSheetId="18">#REF!</definedName>
    <definedName name="D_P" localSheetId="12">#REF!</definedName>
    <definedName name="D_P" localSheetId="2">#REF!</definedName>
    <definedName name="D_P" localSheetId="6">#REF!</definedName>
    <definedName name="D_P">#REF!</definedName>
    <definedName name="D_PCPI" localSheetId="18">#REF!</definedName>
    <definedName name="D_PCPI" localSheetId="12">#REF!</definedName>
    <definedName name="D_PCPI" localSheetId="2">#REF!</definedName>
    <definedName name="D_PCPI" localSheetId="6">#REF!</definedName>
    <definedName name="D_PCPI">#REF!</definedName>
    <definedName name="D_PCPIAQ">#REF!</definedName>
    <definedName name="D_PCPIG">#REF!</definedName>
    <definedName name="D_PCPIGAQ">#REF!</definedName>
    <definedName name="D_PCPIGQ">#REF!</definedName>
    <definedName name="D_PCPIQ">#REF!</definedName>
    <definedName name="D_PPPPC">#REF!</definedName>
    <definedName name="D_PPPWGT">#REF!</definedName>
    <definedName name="D_S">#REF!</definedName>
    <definedName name="D_SRM">[24]Q7!#REF!</definedName>
    <definedName name="D_SY">[24]Q7!$E$10:$AH$10</definedName>
    <definedName name="D_WPCP33_D" localSheetId="18">#REF!</definedName>
    <definedName name="D_WPCP33_D" localSheetId="12">#REF!</definedName>
    <definedName name="D_WPCP33_D" localSheetId="2">#REF!</definedName>
    <definedName name="D_WPCP33_D" localSheetId="6">#REF!</definedName>
    <definedName name="D_WPCP33_D">#REF!</definedName>
    <definedName name="DA" localSheetId="18">#REF!</definedName>
    <definedName name="DA" localSheetId="12">#REF!</definedName>
    <definedName name="DA" localSheetId="2">#REF!</definedName>
    <definedName name="DA" localSheetId="6">#REF!</definedName>
    <definedName name="DA">#REF!</definedName>
    <definedName name="DABA" localSheetId="18">#REF!</definedName>
    <definedName name="DABA" localSheetId="12">#REF!</definedName>
    <definedName name="DABA" localSheetId="2">#REF!</definedName>
    <definedName name="DABA" localSheetId="6">#REF!</definedName>
    <definedName name="DABA">#REF!</definedName>
    <definedName name="DABI">#REF!</definedName>
    <definedName name="DAMU">#REF!</definedName>
    <definedName name="Database_MI">#REF!</definedName>
    <definedName name="date">[28]Tablas!$IV$1:$IV$2</definedName>
    <definedName name="dates">[4]Sheet2!$S$8:$S$155</definedName>
    <definedName name="DATES_A">[4]Sheet2!$D$2:$AC$2</definedName>
    <definedName name="datesaa">#REF!</definedName>
    <definedName name="datess">#REF!</definedName>
    <definedName name="DB">[24]Q7!$E$20:$AH$20</definedName>
    <definedName name="DBA" localSheetId="18">#REF!</definedName>
    <definedName name="DBA" localSheetId="12">#REF!</definedName>
    <definedName name="DBA" localSheetId="2">#REF!</definedName>
    <definedName name="DBA" localSheetId="6">#REF!</definedName>
    <definedName name="DBA">#REF!</definedName>
    <definedName name="DBI" localSheetId="18">#REF!</definedName>
    <definedName name="DBI" localSheetId="12">#REF!</definedName>
    <definedName name="DBI" localSheetId="2">#REF!</definedName>
    <definedName name="DBI" localSheetId="6">#REF!</definedName>
    <definedName name="DBI">#REF!</definedName>
    <definedName name="DDD" localSheetId="18">#REF!</definedName>
    <definedName name="DDD" localSheetId="12">#REF!</definedName>
    <definedName name="DDD" localSheetId="2">#REF!</definedName>
    <definedName name="DDD" localSheetId="6">#REF!</definedName>
    <definedName name="DDD">#REF!</definedName>
    <definedName name="DDR">#REF!</definedName>
    <definedName name="DDRBA">#REF!</definedName>
    <definedName name="DEG">#REF!</definedName>
    <definedName name="DEM">[17]CIRRs!$C$84</definedName>
    <definedName name="DEMEURO" localSheetId="18">#REF!</definedName>
    <definedName name="DEMEURO" localSheetId="12">#REF!</definedName>
    <definedName name="DEMEURO" localSheetId="2">#REF!</definedName>
    <definedName name="DEMEURO" localSheetId="6">#REF!</definedName>
    <definedName name="DEMEURO">#REF!</definedName>
    <definedName name="DG">[24]Q7!$E$19:$AH$19</definedName>
    <definedName name="DG_S">[24]Q7!$E$14:$AH$14</definedName>
    <definedName name="Discount_IDA1" localSheetId="18">#REF!</definedName>
    <definedName name="Discount_IDA1" localSheetId="12">#REF!</definedName>
    <definedName name="Discount_IDA1" localSheetId="2">#REF!</definedName>
    <definedName name="Discount_IDA1" localSheetId="6">#REF!</definedName>
    <definedName name="Discount_IDA1">#REF!</definedName>
    <definedName name="Discount_NC" localSheetId="18">#REF!</definedName>
    <definedName name="Discount_NC" localSheetId="12">#REF!</definedName>
    <definedName name="Discount_NC" localSheetId="2">#REF!</definedName>
    <definedName name="Discount_NC" localSheetId="6">#REF!</definedName>
    <definedName name="Discount_NC">#REF!</definedName>
    <definedName name="DiscountRate" localSheetId="18">#REF!</definedName>
    <definedName name="DiscountRate" localSheetId="12">#REF!</definedName>
    <definedName name="DiscountRate" localSheetId="2">#REF!</definedName>
    <definedName name="DiscountRate" localSheetId="6">#REF!</definedName>
    <definedName name="DiscountRate">#REF!</definedName>
    <definedName name="DIVISOOR">[29]Sheet2!$A$46</definedName>
    <definedName name="divisor" localSheetId="18">#REF!</definedName>
    <definedName name="divisor" localSheetId="12">#REF!</definedName>
    <definedName name="divisor" localSheetId="2">#REF!</definedName>
    <definedName name="divisor" localSheetId="6">#REF!</definedName>
    <definedName name="divisor">#REF!</definedName>
    <definedName name="DIVISOR1" localSheetId="18">#REF!</definedName>
    <definedName name="DIVISOR1" localSheetId="12">#REF!</definedName>
    <definedName name="DIVISOR1" localSheetId="2">#REF!</definedName>
    <definedName name="DIVISOR1" localSheetId="6">#REF!</definedName>
    <definedName name="DIVISOR1">#REF!</definedName>
    <definedName name="DKK" localSheetId="18">#REF!</definedName>
    <definedName name="DKK" localSheetId="12">#REF!</definedName>
    <definedName name="DKK" localSheetId="2">#REF!</definedName>
    <definedName name="DKK" localSheetId="6">#REF!</definedName>
    <definedName name="DKK">#REF!</definedName>
    <definedName name="DKR">#REF!</definedName>
    <definedName name="DM">#REF!</definedName>
    <definedName name="DM1A">#REF!</definedName>
    <definedName name="DMU">#REF!</definedName>
    <definedName name="DO">[24]Q7!#REF!</definedName>
    <definedName name="dr" localSheetId="18">#REF!</definedName>
    <definedName name="dr" localSheetId="12">#REF!</definedName>
    <definedName name="dr" localSheetId="2">#REF!</definedName>
    <definedName name="dr" localSheetId="6">#REF!</definedName>
    <definedName name="dr">#REF!</definedName>
    <definedName name="DR1A" localSheetId="18">#REF!</definedName>
    <definedName name="DR1A" localSheetId="12">#REF!</definedName>
    <definedName name="DR1A" localSheetId="2">#REF!</definedName>
    <definedName name="DR1A" localSheetId="6">#REF!</definedName>
    <definedName name="DR1A">#REF!</definedName>
    <definedName name="DS">[24]Q7!$E$22:$AH$22</definedName>
    <definedName name="dsaout" localSheetId="18">#REF!</definedName>
    <definedName name="dsaout" localSheetId="12">#REF!</definedName>
    <definedName name="dsaout" localSheetId="2">#REF!</definedName>
    <definedName name="dsaout" localSheetId="6">#REF!</definedName>
    <definedName name="dsaout">#REF!</definedName>
    <definedName name="DSI" localSheetId="18">[24]Q7!#REF!</definedName>
    <definedName name="DSI" localSheetId="2">[24]Q7!#REF!</definedName>
    <definedName name="DSI" localSheetId="6">[24]Q7!#REF!</definedName>
    <definedName name="DSI">[24]Q7!#REF!</definedName>
    <definedName name="DSP">[24]Q7!$E$23:$AH$23</definedName>
    <definedName name="DSPG">[24]Q7!$E$25:$AH$25</definedName>
    <definedName name="DTS" localSheetId="18">#REF!</definedName>
    <definedName name="DTS" localSheetId="12">#REF!</definedName>
    <definedName name="DTS" localSheetId="2">#REF!</definedName>
    <definedName name="DTS" localSheetId="6">#REF!</definedName>
    <definedName name="DTS">#REF!</definedName>
    <definedName name="dummy" localSheetId="18">#REF!</definedName>
    <definedName name="dummy" localSheetId="12">#REF!</definedName>
    <definedName name="dummy" localSheetId="2">#REF!</definedName>
    <definedName name="dummy" localSheetId="6">#REF!</definedName>
    <definedName name="dummy">#REF!</definedName>
    <definedName name="DY" localSheetId="18">#REF!</definedName>
    <definedName name="DY" localSheetId="12">#REF!</definedName>
    <definedName name="DY" localSheetId="2">#REF!</definedName>
    <definedName name="DY" localSheetId="6">#REF!</definedName>
    <definedName name="DY">#REF!</definedName>
    <definedName name="DY1A">#REF!</definedName>
    <definedName name="e">[30]bop1!#REF!</definedName>
    <definedName name="Ecowas">[20]terms!#REF!</definedName>
    <definedName name="ECU" localSheetId="18">#REF!</definedName>
    <definedName name="ECU" localSheetId="12">#REF!</definedName>
    <definedName name="ECU" localSheetId="2">#REF!</definedName>
    <definedName name="ECU" localSheetId="6">#REF!</definedName>
    <definedName name="ECU">#REF!</definedName>
    <definedName name="EDNA">[24]Q6!#REF!</definedName>
    <definedName name="EIB">[17]CIRRs!$C$61</definedName>
    <definedName name="empty">[24]Q5!$DZ$1</definedName>
    <definedName name="ENDA" localSheetId="18">#REF!</definedName>
    <definedName name="ENDA" localSheetId="12">#REF!</definedName>
    <definedName name="ENDA" localSheetId="2">#REF!</definedName>
    <definedName name="ENDA" localSheetId="6">#REF!</definedName>
    <definedName name="ENDA">#REF!</definedName>
    <definedName name="ENDA_PR" localSheetId="18">#REF!</definedName>
    <definedName name="ENDA_PR" localSheetId="12">#REF!</definedName>
    <definedName name="ENDA_PR" localSheetId="2">#REF!</definedName>
    <definedName name="ENDA_PR" localSheetId="6">#REF!</definedName>
    <definedName name="ENDA_PR">#REF!</definedName>
    <definedName name="ENDE" localSheetId="18">#REF!</definedName>
    <definedName name="ENDE" localSheetId="12">#REF!</definedName>
    <definedName name="ENDE" localSheetId="2">#REF!</definedName>
    <definedName name="ENDE" localSheetId="6">#REF!</definedName>
    <definedName name="ENDE">#REF!</definedName>
    <definedName name="EP">#REF!</definedName>
    <definedName name="ergferger" localSheetId="18" hidden="1">{"Main Economic Indicators",#N/A,FALSE,"C"}</definedName>
    <definedName name="ergferger" localSheetId="21" hidden="1">{"Main Economic Indicators",#N/A,FALSE,"C"}</definedName>
    <definedName name="ergferger" localSheetId="10" hidden="1">{"Main Economic Indicators",#N/A,FALSE,"C"}</definedName>
    <definedName name="ergferger" localSheetId="11" hidden="1">{"Main Economic Indicators",#N/A,FALSE,"C"}</definedName>
    <definedName name="ergferger" localSheetId="12" hidden="1">{"Main Economic Indicators",#N/A,FALSE,"C"}</definedName>
    <definedName name="ergferger" localSheetId="14" hidden="1">{"Main Economic Indicators",#N/A,FALSE,"C"}</definedName>
    <definedName name="ergferger" localSheetId="15" hidden="1">{"Main Economic Indicators",#N/A,FALSE,"C"}</definedName>
    <definedName name="ergferger" localSheetId="16" hidden="1">{"Main Economic Indicators",#N/A,FALSE,"C"}</definedName>
    <definedName name="ergferger" localSheetId="2" hidden="1">{"Main Economic Indicators",#N/A,FALSE,"C"}</definedName>
    <definedName name="ergferger" localSheetId="6" hidden="1">{"Main Economic Indicators",#N/A,FALSE,"C"}</definedName>
    <definedName name="ergferger" hidden="1">{"Main Economic Indicators",#N/A,FALSE,"C"}</definedName>
    <definedName name="ESC">#REF!</definedName>
    <definedName name="ESP">#REF!</definedName>
    <definedName name="EU">[17]CIRRs!$C$62</definedName>
    <definedName name="EUR">[17]CIRRs!$C$87</definedName>
    <definedName name="EURO" localSheetId="18">#REF!</definedName>
    <definedName name="EURO" localSheetId="12">#REF!</definedName>
    <definedName name="EURO" localSheetId="2">#REF!</definedName>
    <definedName name="EURO" localSheetId="6">#REF!</definedName>
    <definedName name="EURO">#REF!</definedName>
    <definedName name="EURO1" localSheetId="18">#REF!</definedName>
    <definedName name="EURO1" localSheetId="12">#REF!</definedName>
    <definedName name="EURO1" localSheetId="2">#REF!</definedName>
    <definedName name="EURO1" localSheetId="6">#REF!</definedName>
    <definedName name="EURO1">#REF!</definedName>
    <definedName name="EvolDe" localSheetId="18" hidden="1">{"Main Economic Indicators",#N/A,FALSE,"C"}</definedName>
    <definedName name="EvolDe" localSheetId="21" hidden="1">{"Main Economic Indicators",#N/A,FALSE,"C"}</definedName>
    <definedName name="EvolDe" localSheetId="10" hidden="1">{"Main Economic Indicators",#N/A,FALSE,"C"}</definedName>
    <definedName name="EvolDe" localSheetId="11" hidden="1">{"Main Economic Indicators",#N/A,FALSE,"C"}</definedName>
    <definedName name="EvolDe" localSheetId="12" hidden="1">{"Main Economic Indicators",#N/A,FALSE,"C"}</definedName>
    <definedName name="EvolDe" localSheetId="14" hidden="1">{"Main Economic Indicators",#N/A,FALSE,"C"}</definedName>
    <definedName name="EvolDe" localSheetId="15" hidden="1">{"Main Economic Indicators",#N/A,FALSE,"C"}</definedName>
    <definedName name="EvolDe" localSheetId="16" hidden="1">{"Main Economic Indicators",#N/A,FALSE,"C"}</definedName>
    <definedName name="EvolDe" localSheetId="2" hidden="1">{"Main Economic Indicators",#N/A,FALSE,"C"}</definedName>
    <definedName name="EvolDe" localSheetId="6" hidden="1">{"Main Economic Indicators",#N/A,FALSE,"C"}</definedName>
    <definedName name="EvolDe" hidden="1">{"Main Economic Indicators",#N/A,FALSE,"C"}</definedName>
    <definedName name="EvolDeuda17int">#REF!</definedName>
    <definedName name="Exch.Rate">#REF!</definedName>
    <definedName name="ExitWRS">[31]Main!$AB$25</definedName>
    <definedName name="EXR_UPDATE" localSheetId="18">#REF!</definedName>
    <definedName name="EXR_UPDATE" localSheetId="12">#REF!</definedName>
    <definedName name="EXR_UPDATE" localSheetId="2">#REF!</definedName>
    <definedName name="EXR_UPDATE" localSheetId="6">#REF!</definedName>
    <definedName name="EXR_UPDATE">#REF!</definedName>
    <definedName name="External_debt_indicators">[32]Table3!$F$8:$AB$437:'[32]Table3'!$AB$9</definedName>
    <definedName name="FAL" localSheetId="18">#REF!</definedName>
    <definedName name="FAL" localSheetId="12">#REF!</definedName>
    <definedName name="FAL" localSheetId="2">#REF!</definedName>
    <definedName name="FAL" localSheetId="6">#REF!</definedName>
    <definedName name="FAL">#REF!</definedName>
    <definedName name="FB" localSheetId="18">#REF!</definedName>
    <definedName name="FB" localSheetId="12">#REF!</definedName>
    <definedName name="FB" localSheetId="2">#REF!</definedName>
    <definedName name="FB" localSheetId="6">#REF!</definedName>
    <definedName name="FB">#REF!</definedName>
    <definedName name="FB1A" localSheetId="18">#REF!</definedName>
    <definedName name="FB1A" localSheetId="2">#REF!</definedName>
    <definedName name="FB1A" localSheetId="6">#REF!</definedName>
    <definedName name="FB1A">#REF!</definedName>
    <definedName name="FF">#REF!</definedName>
    <definedName name="FF1A">#REF!</definedName>
    <definedName name="FIDR">#REF!</definedName>
    <definedName name="FIM">#REF!</definedName>
    <definedName name="FISC">#REF!</definedName>
    <definedName name="FLOWS">#REF!</definedName>
    <definedName name="FMB">#REF!</definedName>
    <definedName name="FMK">#REF!</definedName>
    <definedName name="FORMATO">#N/A</definedName>
    <definedName name="FRF">#REF!</definedName>
    <definedName name="FRFEURO">#REF!</definedName>
    <definedName name="FS">#REF!</definedName>
    <definedName name="FS1A">#REF!</definedName>
    <definedName name="FT">#REF!</definedName>
    <definedName name="FT1A">#REF!</definedName>
    <definedName name="FUENTE">#REF!</definedName>
    <definedName name="fuente1">#REF!</definedName>
    <definedName name="GBP">#REF!</definedName>
    <definedName name="GCB">[19]Q4!#REF!</definedName>
    <definedName name="GCB_NGDP">[19]Q4!#REF!</definedName>
    <definedName name="GCEC" localSheetId="18">#REF!</definedName>
    <definedName name="GCEC" localSheetId="12">#REF!</definedName>
    <definedName name="GCEC" localSheetId="2">#REF!</definedName>
    <definedName name="GCEC" localSheetId="6">#REF!</definedName>
    <definedName name="GCEC">#REF!</definedName>
    <definedName name="GCED" localSheetId="18">#REF!</definedName>
    <definedName name="GCED" localSheetId="12">#REF!</definedName>
    <definedName name="GCED" localSheetId="2">#REF!</definedName>
    <definedName name="GCED" localSheetId="6">#REF!</definedName>
    <definedName name="GCED">#REF!</definedName>
    <definedName name="GCEE" localSheetId="18">#REF!</definedName>
    <definedName name="GCEE" localSheetId="12">#REF!</definedName>
    <definedName name="GCEE" localSheetId="2">#REF!</definedName>
    <definedName name="GCEE" localSheetId="6">#REF!</definedName>
    <definedName name="GCEE">#REF!</definedName>
    <definedName name="GCEEP">#REF!</definedName>
    <definedName name="GCEES">#REF!</definedName>
    <definedName name="GCEG">#REF!</definedName>
    <definedName name="GCEH">#REF!</definedName>
    <definedName name="GCEHP">#REF!</definedName>
    <definedName name="GCEI_D">#REF!</definedName>
    <definedName name="GCEI_F">#REF!</definedName>
    <definedName name="GCENL">#REF!</definedName>
    <definedName name="GCEO">#REF!</definedName>
    <definedName name="GCESWH">#REF!</definedName>
    <definedName name="GCEW">#REF!</definedName>
    <definedName name="GCG">#REF!</definedName>
    <definedName name="GCGC">#REF!</definedName>
    <definedName name="GCND_NGDP">[19]Q4!#REF!</definedName>
    <definedName name="GCRG" localSheetId="18">#REF!</definedName>
    <definedName name="GCRG" localSheetId="12">#REF!</definedName>
    <definedName name="GCRG" localSheetId="2">#REF!</definedName>
    <definedName name="GCRG" localSheetId="6">#REF!</definedName>
    <definedName name="GCRG">#REF!</definedName>
    <definedName name="GDP">'[33]Empresas Publicas detalle'!#REF!</definedName>
    <definedName name="GGB">[19]Q4!#REF!</definedName>
    <definedName name="GGB_NGDP">[19]Q4!#REF!</definedName>
    <definedName name="GGEC" localSheetId="18">#REF!</definedName>
    <definedName name="GGEC" localSheetId="12">#REF!</definedName>
    <definedName name="GGEC" localSheetId="2">#REF!</definedName>
    <definedName name="GGEC" localSheetId="6">#REF!</definedName>
    <definedName name="GGEC">#REF!</definedName>
    <definedName name="GGENL" localSheetId="18">#REF!</definedName>
    <definedName name="GGENL" localSheetId="12">#REF!</definedName>
    <definedName name="GGENL" localSheetId="2">#REF!</definedName>
    <definedName name="GGENL" localSheetId="6">#REF!</definedName>
    <definedName name="GGENL">#REF!</definedName>
    <definedName name="GGRG" localSheetId="18">#REF!</definedName>
    <definedName name="GGRG" localSheetId="12">#REF!</definedName>
    <definedName name="GGRG" localSheetId="2">#REF!</definedName>
    <definedName name="GGRG" localSheetId="6">#REF!</definedName>
    <definedName name="GGRG">#REF!</definedName>
    <definedName name="GOB">#REF!</definedName>
    <definedName name="Grace_IDA1">#REF!</definedName>
    <definedName name="Grace_NC">#REF!</definedName>
    <definedName name="Grace1_IDA">#REF!</definedName>
    <definedName name="GUIL">#REF!</definedName>
    <definedName name="GUIL1">#REF!</definedName>
    <definedName name="h">[30]bop1!#REF!</definedName>
    <definedName name="Heading" localSheetId="18">#REF!</definedName>
    <definedName name="Heading" localSheetId="12">#REF!</definedName>
    <definedName name="Heading" localSheetId="2">#REF!</definedName>
    <definedName name="Heading" localSheetId="6">#REF!</definedName>
    <definedName name="Heading">#REF!</definedName>
    <definedName name="Heading2" localSheetId="18">#REF!</definedName>
    <definedName name="Heading2" localSheetId="12">#REF!</definedName>
    <definedName name="Heading2" localSheetId="2">#REF!</definedName>
    <definedName name="Heading2" localSheetId="6">#REF!</definedName>
    <definedName name="Heading2">#REF!</definedName>
    <definedName name="Heading39">[4]Sheet2!$A$1:$G$5</definedName>
    <definedName name="HIPCDATA">#REF!</definedName>
    <definedName name="HTML_CodePage" hidden="1">1252</definedName>
    <definedName name="HTML_Control" localSheetId="18" hidden="1">{"'para SB'!$A$1318:$F$1381"}</definedName>
    <definedName name="HTML_Control" localSheetId="21" hidden="1">{"'para SB'!$A$1318:$F$1381"}</definedName>
    <definedName name="HTML_Control" localSheetId="10" hidden="1">{"'para SB'!$A$1318:$F$1381"}</definedName>
    <definedName name="HTML_Control" localSheetId="11" hidden="1">{"'para SB'!$A$1318:$F$1381"}</definedName>
    <definedName name="HTML_Control" localSheetId="12" hidden="1">{"'para SB'!$A$1318:$F$1381"}</definedName>
    <definedName name="HTML_Control" localSheetId="14" hidden="1">{"'para SB'!$A$1318:$F$1381"}</definedName>
    <definedName name="HTML_Control" localSheetId="15" hidden="1">{"'para SB'!$A$1318:$F$1381"}</definedName>
    <definedName name="HTML_Control" localSheetId="16" hidden="1">{"'para SB'!$A$1318:$F$1381"}</definedName>
    <definedName name="HTML_Control" localSheetId="2" hidden="1">{"'para SB'!$A$1318:$F$1381"}</definedName>
    <definedName name="HTML_Control" localSheetId="6" hidden="1">{"'para SB'!$A$1318:$F$1381"}</definedName>
    <definedName name="HTML_Control" hidden="1">{"'para SB'!$A$1318:$F$1381"}</definedName>
    <definedName name="HTML_Description" hidden="1">""</definedName>
    <definedName name="HTML_Email" hidden="1">""</definedName>
    <definedName name="HTML_Header" hidden="1">""</definedName>
    <definedName name="HTML_LastUpdate" hidden="1">"25/04/00"</definedName>
    <definedName name="HTML_LineAfter" hidden="1">FALSE</definedName>
    <definedName name="HTML_LineBefore" hidden="1">FALSE</definedName>
    <definedName name="HTML_Name" hidden="1">"Jimmy Irias"</definedName>
    <definedName name="HTML_OBDlg2" hidden="1">TRUE</definedName>
    <definedName name="HTML_OBDlg4" hidden="1">TRUE</definedName>
    <definedName name="HTML_OS" hidden="1">0</definedName>
    <definedName name="HTML_PathFile" hidden="1">"A:\tasaintss.htm"</definedName>
    <definedName name="HTML_Title" hidden="1">""</definedName>
    <definedName name="Ibrd">[17]CIRRs!$C$63</definedName>
    <definedName name="IDA">[17]CIRRs!$C$64</definedName>
    <definedName name="IDA_assistance">'[34]tab 14'!$B$6:$U$25</definedName>
    <definedName name="IDB" localSheetId="18">#REF!</definedName>
    <definedName name="IDB" localSheetId="12">#REF!</definedName>
    <definedName name="IDB" localSheetId="2">#REF!</definedName>
    <definedName name="IDB" localSheetId="6">#REF!</definedName>
    <definedName name="IDB">#REF!</definedName>
    <definedName name="Ifad">[17]CIRRs!$C$65</definedName>
    <definedName name="IKR" localSheetId="18">#REF!</definedName>
    <definedName name="IKR" localSheetId="12">#REF!</definedName>
    <definedName name="IKR" localSheetId="2">#REF!</definedName>
    <definedName name="IKR" localSheetId="6">#REF!</definedName>
    <definedName name="IKR">#REF!</definedName>
    <definedName name="INFISC1" localSheetId="18">#REF!</definedName>
    <definedName name="INFISC1" localSheetId="12">#REF!</definedName>
    <definedName name="INFISC1" localSheetId="2">#REF!</definedName>
    <definedName name="INFISC1" localSheetId="6">#REF!</definedName>
    <definedName name="INFISC1">#REF!</definedName>
    <definedName name="INFISC2" localSheetId="18">#REF!</definedName>
    <definedName name="INFISC2" localSheetId="12">#REF!</definedName>
    <definedName name="INFISC2" localSheetId="2">#REF!</definedName>
    <definedName name="INFISC2" localSheetId="6">#REF!</definedName>
    <definedName name="INFISC2">#REF!</definedName>
    <definedName name="info">#REF!</definedName>
    <definedName name="infonotes">#REF!</definedName>
    <definedName name="INMN">#REF!</definedName>
    <definedName name="INPROJ">#REF!</definedName>
    <definedName name="int">#REF!</definedName>
    <definedName name="INTERES">#REF!</definedName>
    <definedName name="Interest_IDA1">#REF!</definedName>
    <definedName name="Interest_NC">#REF!</definedName>
    <definedName name="InterestRate">#REF!</definedName>
    <definedName name="inthalf">[35]Sheet4!$C$58:$G$112</definedName>
    <definedName name="IRLS" localSheetId="18">#REF!</definedName>
    <definedName name="IRLS" localSheetId="12">#REF!</definedName>
    <definedName name="IRLS" localSheetId="2">#REF!</definedName>
    <definedName name="IRLS" localSheetId="6">#REF!</definedName>
    <definedName name="IRLS">#REF!</definedName>
    <definedName name="IRLS1" localSheetId="18">#REF!</definedName>
    <definedName name="IRLS1" localSheetId="12">#REF!</definedName>
    <definedName name="IRLS1" localSheetId="2">#REF!</definedName>
    <definedName name="IRLS1" localSheetId="6">#REF!</definedName>
    <definedName name="IRLS1">#REF!</definedName>
    <definedName name="IRP" localSheetId="18">#REF!</definedName>
    <definedName name="IRP" localSheetId="12">#REF!</definedName>
    <definedName name="IRP" localSheetId="2">#REF!</definedName>
    <definedName name="IRP" localSheetId="6">#REF!</definedName>
    <definedName name="IRP">#REF!</definedName>
    <definedName name="ISD">#REF!</definedName>
    <definedName name="IsDB">[17]CIRRs!$C$68</definedName>
    <definedName name="ITL" localSheetId="18">#REF!</definedName>
    <definedName name="ITL" localSheetId="12">#REF!</definedName>
    <definedName name="ITL" localSheetId="2">#REF!</definedName>
    <definedName name="ITL" localSheetId="6">#REF!</definedName>
    <definedName name="ITL">#REF!</definedName>
    <definedName name="JA" localSheetId="18">#REF!</definedName>
    <definedName name="JA" localSheetId="12">#REF!</definedName>
    <definedName name="JA" localSheetId="2">#REF!</definedName>
    <definedName name="JA" localSheetId="6">#REF!</definedName>
    <definedName name="JA">#REF!</definedName>
    <definedName name="JHAN1" localSheetId="18">#REF!</definedName>
    <definedName name="JHAN1" localSheetId="12">#REF!</definedName>
    <definedName name="JHAN1" localSheetId="2">#REF!</definedName>
    <definedName name="JHAN1" localSheetId="6">#REF!</definedName>
    <definedName name="JHAN1">#REF!</definedName>
    <definedName name="JHAN2">#REF!</definedName>
    <definedName name="JHAN3">#REF!</definedName>
    <definedName name="JHAN4">#REF!</definedName>
    <definedName name="JJ">#REF!</definedName>
    <definedName name="JPY">#REF!</definedName>
    <definedName name="JR">#REF!</definedName>
    <definedName name="k" localSheetId="18" hidden="1">{"Main Economic Indicators",#N/A,FALSE,"C"}</definedName>
    <definedName name="k" localSheetId="21" hidden="1">{"Main Economic Indicators",#N/A,FALSE,"C"}</definedName>
    <definedName name="k" localSheetId="10" hidden="1">{"Main Economic Indicators",#N/A,FALSE,"C"}</definedName>
    <definedName name="k" localSheetId="11" hidden="1">{"Main Economic Indicators",#N/A,FALSE,"C"}</definedName>
    <definedName name="k" localSheetId="12" hidden="1">{"Main Economic Indicators",#N/A,FALSE,"C"}</definedName>
    <definedName name="k" localSheetId="14" hidden="1">{"Main Economic Indicators",#N/A,FALSE,"C"}</definedName>
    <definedName name="k" localSheetId="15" hidden="1">{"Main Economic Indicators",#N/A,FALSE,"C"}</definedName>
    <definedName name="k" localSheetId="16" hidden="1">{"Main Economic Indicators",#N/A,FALSE,"C"}</definedName>
    <definedName name="k" localSheetId="2" hidden="1">{"Main Economic Indicators",#N/A,FALSE,"C"}</definedName>
    <definedName name="k" localSheetId="6" hidden="1">{"Main Economic Indicators",#N/A,FALSE,"C"}</definedName>
    <definedName name="k" hidden="1">{"Main Economic Indicators",#N/A,FALSE,"C"}</definedName>
    <definedName name="KD">#REF!</definedName>
    <definedName name="KD1A">#REF!</definedName>
    <definedName name="KWD">#REF!</definedName>
    <definedName name="laaejg">#REF!</definedName>
    <definedName name="LD">#REF!</definedName>
    <definedName name="LD1A">#REF!</definedName>
    <definedName name="LE">#REF!</definedName>
    <definedName name="LE1A">#REF!</definedName>
    <definedName name="LEGC">#REF!</definedName>
    <definedName name="LIBRAE">#REF!</definedName>
    <definedName name="LIT">#REF!</definedName>
    <definedName name="LITEURO">#REF!</definedName>
    <definedName name="LLF">[19]Q3!#REF!</definedName>
    <definedName name="LP" localSheetId="18">#REF!</definedName>
    <definedName name="LP" localSheetId="12">#REF!</definedName>
    <definedName name="LP" localSheetId="2">#REF!</definedName>
    <definedName name="LP" localSheetId="6">#REF!</definedName>
    <definedName name="LP">#REF!</definedName>
    <definedName name="LP1A" localSheetId="18">#REF!</definedName>
    <definedName name="LP1A" localSheetId="12">#REF!</definedName>
    <definedName name="LP1A" localSheetId="2">#REF!</definedName>
    <definedName name="LP1A" localSheetId="6">#REF!</definedName>
    <definedName name="LP1A">#REF!</definedName>
    <definedName name="LUR" localSheetId="18">#REF!</definedName>
    <definedName name="LUR" localSheetId="12">#REF!</definedName>
    <definedName name="LUR" localSheetId="2">#REF!</definedName>
    <definedName name="LUR" localSheetId="6">#REF!</definedName>
    <definedName name="LUR">#REF!</definedName>
    <definedName name="LUXF">#REF!</definedName>
    <definedName name="LUXF1">#REF!</definedName>
    <definedName name="Lyon">[23]Sheet3!$O$1</definedName>
    <definedName name="MACRO" localSheetId="18">#REF!</definedName>
    <definedName name="MACRO" localSheetId="12">#REF!</definedName>
    <definedName name="MACRO" localSheetId="2">#REF!</definedName>
    <definedName name="MACRO" localSheetId="6">#REF!</definedName>
    <definedName name="MACRO">#REF!</definedName>
    <definedName name="MALAX" localSheetId="18">#REF!</definedName>
    <definedName name="MALAX" localSheetId="12">#REF!</definedName>
    <definedName name="MALAX" localSheetId="2">#REF!</definedName>
    <definedName name="MALAX" localSheetId="6">#REF!</definedName>
    <definedName name="MALAX">#REF!</definedName>
    <definedName name="MALAX1" localSheetId="18">#REF!</definedName>
    <definedName name="MALAX1" localSheetId="12">#REF!</definedName>
    <definedName name="MALAX1" localSheetId="2">#REF!</definedName>
    <definedName name="MALAX1" localSheetId="6">#REF!</definedName>
    <definedName name="MALAX1">#REF!</definedName>
    <definedName name="Maturity_IDA1">#REF!</definedName>
    <definedName name="Maturity_NC">#REF!</definedName>
    <definedName name="MCV_B">[24]Q6!$E$69:$AH$69</definedName>
    <definedName name="MCV_B1">[24]Q6!$E$70:$AH$70</definedName>
    <definedName name="MCV_D">[24]Q7!$E$29:$AH$29</definedName>
    <definedName name="MCV_D1">[24]Q7!$E$30:$AH$30</definedName>
    <definedName name="MCV_T">[24]Q5!$E$22:$AH$22</definedName>
    <definedName name="MCV_T1">[24]Q5!$E$23:$AH$23</definedName>
    <definedName name="MEX" localSheetId="18">#REF!</definedName>
    <definedName name="MEX" localSheetId="12">#REF!</definedName>
    <definedName name="MEX" localSheetId="2">#REF!</definedName>
    <definedName name="MEX" localSheetId="6">#REF!</definedName>
    <definedName name="MEX">#REF!</definedName>
    <definedName name="MIDDLE" localSheetId="18">#REF!</definedName>
    <definedName name="MIDDLE" localSheetId="12">#REF!</definedName>
    <definedName name="MIDDLE" localSheetId="2">#REF!</definedName>
    <definedName name="MIDDLE" localSheetId="6">#REF!</definedName>
    <definedName name="MIDDLE">#REF!</definedName>
    <definedName name="MNDATES" localSheetId="18">#REF!</definedName>
    <definedName name="MNDATES" localSheetId="12">#REF!</definedName>
    <definedName name="MNDATES" localSheetId="2">#REF!</definedName>
    <definedName name="MNDATES" localSheetId="6">#REF!</definedName>
    <definedName name="MNDATES">#REF!</definedName>
    <definedName name="MONY">#REF!</definedName>
    <definedName name="names">[4]Sheet2!$B$7:$O$7</definedName>
    <definedName name="NAMES_A">[4]Sheet2!$B$5:$B$223</definedName>
    <definedName name="NC_R">[19]Q1!#REF!</definedName>
    <definedName name="NCG" localSheetId="18">#REF!</definedName>
    <definedName name="NCG" localSheetId="12">#REF!</definedName>
    <definedName name="NCG" localSheetId="2">#REF!</definedName>
    <definedName name="NCG" localSheetId="6">#REF!</definedName>
    <definedName name="NCG">#REF!</definedName>
    <definedName name="NCG_R" localSheetId="18">#REF!</definedName>
    <definedName name="NCG_R" localSheetId="12">#REF!</definedName>
    <definedName name="NCG_R" localSheetId="2">#REF!</definedName>
    <definedName name="NCG_R" localSheetId="6">#REF!</definedName>
    <definedName name="NCG_R">#REF!</definedName>
    <definedName name="NCP" localSheetId="18">#REF!</definedName>
    <definedName name="NCP" localSheetId="12">#REF!</definedName>
    <definedName name="NCP" localSheetId="2">#REF!</definedName>
    <definedName name="NCP" localSheetId="6">#REF!</definedName>
    <definedName name="NCP">#REF!</definedName>
    <definedName name="NCP_R">#REF!</definedName>
    <definedName name="Ndf">[17]CIRRs!$C$69</definedName>
    <definedName name="NFB_R">[19]Q1!#REF!</definedName>
    <definedName name="NFB_R_GDP">[19]Q1!#REF!</definedName>
    <definedName name="NFI" localSheetId="18">#REF!</definedName>
    <definedName name="NFI" localSheetId="12">#REF!</definedName>
    <definedName name="NFI" localSheetId="2">#REF!</definedName>
    <definedName name="NFI" localSheetId="6">#REF!</definedName>
    <definedName name="NFI">#REF!</definedName>
    <definedName name="NFI_R" localSheetId="18">#REF!</definedName>
    <definedName name="NFI_R" localSheetId="12">#REF!</definedName>
    <definedName name="NFI_R" localSheetId="2">#REF!</definedName>
    <definedName name="NFI_R" localSheetId="6">#REF!</definedName>
    <definedName name="NFI_R">#REF!</definedName>
    <definedName name="NFIP" localSheetId="18">#REF!</definedName>
    <definedName name="NFIP" localSheetId="12">#REF!</definedName>
    <definedName name="NFIP" localSheetId="2">#REF!</definedName>
    <definedName name="NFIP" localSheetId="6">#REF!</definedName>
    <definedName name="NFIP">#REF!</definedName>
    <definedName name="NGDP">#REF!</definedName>
    <definedName name="NGDP_D">[19]Q3!#REF!</definedName>
    <definedName name="NGDP_DG">[19]Q3!#REF!</definedName>
    <definedName name="NGDP_R" localSheetId="18">#REF!</definedName>
    <definedName name="NGDP_R" localSheetId="12">#REF!</definedName>
    <definedName name="NGDP_R" localSheetId="2">#REF!</definedName>
    <definedName name="NGDP_R" localSheetId="6">#REF!</definedName>
    <definedName name="NGDP_R">#REF!</definedName>
    <definedName name="NGDP_RG">[19]Q1!#REF!</definedName>
    <definedName name="NGK" localSheetId="18">#REF!</definedName>
    <definedName name="NGK" localSheetId="12">#REF!</definedName>
    <definedName name="NGK" localSheetId="2">#REF!</definedName>
    <definedName name="NGK" localSheetId="6">#REF!</definedName>
    <definedName name="NGK">#REF!</definedName>
    <definedName name="NGNI" localSheetId="18">#REF!</definedName>
    <definedName name="NGNI" localSheetId="12">#REF!</definedName>
    <definedName name="NGNI" localSheetId="2">#REF!</definedName>
    <definedName name="NGNI" localSheetId="6">#REF!</definedName>
    <definedName name="NGNI">#REF!</definedName>
    <definedName name="NGPXO" localSheetId="18">#REF!</definedName>
    <definedName name="NGPXO" localSheetId="12">#REF!</definedName>
    <definedName name="NGPXO" localSheetId="2">#REF!</definedName>
    <definedName name="NGPXO" localSheetId="6">#REF!</definedName>
    <definedName name="NGPXO">#REF!</definedName>
    <definedName name="NGPXO_R">#REF!</definedName>
    <definedName name="NGS_NGDP">[19]Q2!#REF!</definedName>
    <definedName name="NGSP">[19]Q2!#REF!</definedName>
    <definedName name="NI">[19]Q2!#REF!</definedName>
    <definedName name="NI_GDP">[19]Q2!#REF!</definedName>
    <definedName name="NI_NGDP">[19]Q2!#REF!</definedName>
    <definedName name="NI_R">[19]Q1!#REF!</definedName>
    <definedName name="NINV" localSheetId="18">#REF!</definedName>
    <definedName name="NINV" localSheetId="12">#REF!</definedName>
    <definedName name="NINV" localSheetId="2">#REF!</definedName>
    <definedName name="NINV" localSheetId="6">#REF!</definedName>
    <definedName name="NINV">#REF!</definedName>
    <definedName name="NINV_R" localSheetId="18">#REF!</definedName>
    <definedName name="NINV_R" localSheetId="12">#REF!</definedName>
    <definedName name="NINV_R" localSheetId="2">#REF!</definedName>
    <definedName name="NINV_R" localSheetId="6">#REF!</definedName>
    <definedName name="NINV_R">#REF!</definedName>
    <definedName name="NINV_R_GDP" localSheetId="18">[19]Q1!#REF!</definedName>
    <definedName name="NINV_R_GDP" localSheetId="12">[19]Q1!#REF!</definedName>
    <definedName name="NINV_R_GDP" localSheetId="2">[19]Q1!#REF!</definedName>
    <definedName name="NINV_R_GDP" localSheetId="6">[19]Q1!#REF!</definedName>
    <definedName name="NINV_R_GDP">[19]Q1!#REF!</definedName>
    <definedName name="NLG">[17]CIRRs!$C$99</definedName>
    <definedName name="NM" localSheetId="18">#REF!</definedName>
    <definedName name="NM" localSheetId="12">#REF!</definedName>
    <definedName name="NM" localSheetId="2">#REF!</definedName>
    <definedName name="NM" localSheetId="6">#REF!</definedName>
    <definedName name="NM">#REF!</definedName>
    <definedName name="NM_R" localSheetId="18">#REF!</definedName>
    <definedName name="NM_R" localSheetId="12">#REF!</definedName>
    <definedName name="NM_R" localSheetId="2">#REF!</definedName>
    <definedName name="NM_R" localSheetId="6">#REF!</definedName>
    <definedName name="NM_R">#REF!</definedName>
    <definedName name="NMG" localSheetId="18">#REF!</definedName>
    <definedName name="NMG" localSheetId="12">#REF!</definedName>
    <definedName name="NMG" localSheetId="2">#REF!</definedName>
    <definedName name="NMG" localSheetId="6">#REF!</definedName>
    <definedName name="NMG">#REF!</definedName>
    <definedName name="NMG_R">#REF!</definedName>
    <definedName name="NMG_RG">[19]Q1!#REF!</definedName>
    <definedName name="NMS">[19]Q2!#REF!</definedName>
    <definedName name="NMS_R">[19]Q1!#REF!</definedName>
    <definedName name="NNAMES" localSheetId="18">#REF!</definedName>
    <definedName name="NNAMES" localSheetId="12">#REF!</definedName>
    <definedName name="NNAMES" localSheetId="2">#REF!</definedName>
    <definedName name="NNAMES" localSheetId="6">#REF!</definedName>
    <definedName name="NNAMES">#REF!</definedName>
    <definedName name="no" hidden="1">'[7]Crédito SPNF (fiscal)'!#REF!</definedName>
    <definedName name="NOCLUB" localSheetId="18">#REF!</definedName>
    <definedName name="NOCLUB" localSheetId="2">#REF!</definedName>
    <definedName name="NOCLUB" localSheetId="6">#REF!</definedName>
    <definedName name="NOCLUB">#REF!</definedName>
    <definedName name="NOK" localSheetId="18">#REF!</definedName>
    <definedName name="NOK" localSheetId="2">#REF!</definedName>
    <definedName name="NOK" localSheetId="6">#REF!</definedName>
    <definedName name="NOK">#REF!</definedName>
    <definedName name="NOTES" localSheetId="18">#REF!</definedName>
    <definedName name="NOTES" localSheetId="2">#REF!</definedName>
    <definedName name="NOTES" localSheetId="6">#REF!</definedName>
    <definedName name="NOTES">#REF!</definedName>
    <definedName name="NTDD_R" localSheetId="18">[19]Q1!#REF!</definedName>
    <definedName name="NTDD_R" localSheetId="2">[19]Q1!#REF!</definedName>
    <definedName name="NTDD_R" localSheetId="6">[19]Q1!#REF!</definedName>
    <definedName name="NTDD_R">[19]Q1!#REF!</definedName>
    <definedName name="NTDD_RG" localSheetId="18">[19]Q1!#REF!</definedName>
    <definedName name="NTDD_RG" localSheetId="2">[19]Q1!#REF!</definedName>
    <definedName name="NTDD_RG" localSheetId="6">[19]Q1!#REF!</definedName>
    <definedName name="NTDD_RG">[19]Q1!#REF!</definedName>
    <definedName name="NX" localSheetId="18">#REF!</definedName>
    <definedName name="NX" localSheetId="12">#REF!</definedName>
    <definedName name="NX" localSheetId="2">#REF!</definedName>
    <definedName name="NX" localSheetId="6">#REF!</definedName>
    <definedName name="NX">#REF!</definedName>
    <definedName name="NX_R" localSheetId="18">#REF!</definedName>
    <definedName name="NX_R" localSheetId="12">#REF!</definedName>
    <definedName name="NX_R" localSheetId="2">#REF!</definedName>
    <definedName name="NX_R" localSheetId="6">#REF!</definedName>
    <definedName name="NX_R">#REF!</definedName>
    <definedName name="NXG" localSheetId="18">#REF!</definedName>
    <definedName name="NXG" localSheetId="12">#REF!</definedName>
    <definedName name="NXG" localSheetId="2">#REF!</definedName>
    <definedName name="NXG" localSheetId="6">#REF!</definedName>
    <definedName name="NXG">#REF!</definedName>
    <definedName name="NXG_R">#REF!</definedName>
    <definedName name="NXG_RG">[19]Q1!#REF!</definedName>
    <definedName name="NXS">[19]Q2!#REF!</definedName>
    <definedName name="NXS_R">[19]Q1!#REF!</definedName>
    <definedName name="OCTUBRE">#N/A</definedName>
    <definedName name="OnShow">#N/A</definedName>
    <definedName name="OOA">#REF!</definedName>
    <definedName name="Opec">[17]CIRRs!$C$66</definedName>
    <definedName name="OUTDS1" localSheetId="18">#REF!</definedName>
    <definedName name="OUTDS1" localSheetId="12">#REF!</definedName>
    <definedName name="OUTDS1" localSheetId="2">#REF!</definedName>
    <definedName name="OUTDS1" localSheetId="6">#REF!</definedName>
    <definedName name="OUTDS1">#REF!</definedName>
    <definedName name="OUTFISC" localSheetId="18">#REF!</definedName>
    <definedName name="OUTFISC" localSheetId="12">#REF!</definedName>
    <definedName name="OUTFISC" localSheetId="2">#REF!</definedName>
    <definedName name="OUTFISC" localSheetId="6">#REF!</definedName>
    <definedName name="OUTFISC">#REF!</definedName>
    <definedName name="OUTIMF" localSheetId="18">#REF!</definedName>
    <definedName name="OUTIMF" localSheetId="12">#REF!</definedName>
    <definedName name="OUTIMF" localSheetId="2">#REF!</definedName>
    <definedName name="OUTIMF" localSheetId="6">#REF!</definedName>
    <definedName name="OUTIMF">#REF!</definedName>
    <definedName name="OUTMN">#REF!</definedName>
    <definedName name="P">#REF!</definedName>
    <definedName name="Parmeshwar">[27]E!$AJ$98:$AX$115</definedName>
    <definedName name="Path_Data">[4]Sheet2!$B$8</definedName>
    <definedName name="Path_System">[4]Sheet2!$B$7</definedName>
    <definedName name="PAYCAP">#REF!</definedName>
    <definedName name="pchBMG">[24]Q6!#REF!</definedName>
    <definedName name="pchBXG">[24]Q6!#REF!</definedName>
    <definedName name="pchNM_R">[19]Q1!#REF!</definedName>
    <definedName name="pchNMG_R">[19]Q1!#REF!</definedName>
    <definedName name="pchNX_R">[19]Q1!#REF!</definedName>
    <definedName name="pchNXG_R">[19]Q1!#REF!</definedName>
    <definedName name="PCPI" localSheetId="18">#REF!</definedName>
    <definedName name="PCPI" localSheetId="12">#REF!</definedName>
    <definedName name="PCPI" localSheetId="2">#REF!</definedName>
    <definedName name="PCPI" localSheetId="6">#REF!</definedName>
    <definedName name="PCPI">#REF!</definedName>
    <definedName name="PCPIE" localSheetId="18">#REF!</definedName>
    <definedName name="PCPIE" localSheetId="12">#REF!</definedName>
    <definedName name="PCPIE" localSheetId="2">#REF!</definedName>
    <definedName name="PCPIE" localSheetId="6">#REF!</definedName>
    <definedName name="PCPIE">#REF!</definedName>
    <definedName name="PCPIG" localSheetId="18">[19]Q3!#REF!</definedName>
    <definedName name="PCPIG" localSheetId="12">[19]Q3!#REF!</definedName>
    <definedName name="PCPIG" localSheetId="2">[19]Q3!#REF!</definedName>
    <definedName name="PCPIG" localSheetId="6">[19]Q3!#REF!</definedName>
    <definedName name="PCPIG">[19]Q3!#REF!</definedName>
    <definedName name="PORT" localSheetId="18">#REF!</definedName>
    <definedName name="PORT" localSheetId="12">#REF!</definedName>
    <definedName name="PORT" localSheetId="2">#REF!</definedName>
    <definedName name="PORT" localSheetId="6">#REF!</definedName>
    <definedName name="PORT">#REF!</definedName>
    <definedName name="POTENCIAL" localSheetId="18">#REF!</definedName>
    <definedName name="POTENCIAL" localSheetId="12">#REF!</definedName>
    <definedName name="POTENCIAL" localSheetId="2">#REF!</definedName>
    <definedName name="POTENCIAL" localSheetId="6">#REF!</definedName>
    <definedName name="POTENCIAL">#REF!</definedName>
    <definedName name="PP" localSheetId="18">#REF!</definedName>
    <definedName name="PP" localSheetId="12">#REF!</definedName>
    <definedName name="PP" localSheetId="2">#REF!</definedName>
    <definedName name="PP" localSheetId="6">#REF!</definedName>
    <definedName name="PP">#REF!</definedName>
    <definedName name="PRINT_AREA_MI" localSheetId="18">#REF!</definedName>
    <definedName name="PRINT_AREA_MI">#REF!</definedName>
    <definedName name="Print_Titles_MI" localSheetId="18">#REF!</definedName>
    <definedName name="Print_Titles_MI">#REF!</definedName>
    <definedName name="PrintThis_Links">[31]Links!$A$1:$F$33</definedName>
    <definedName name="PRIV0">[24]ASSUM!#REF!</definedName>
    <definedName name="PRIV00">[24]ASSUM!#REF!</definedName>
    <definedName name="PRIV1">[24]ASSUM!#REF!</definedName>
    <definedName name="PRIV11">[24]ASSUM!#REF!</definedName>
    <definedName name="PRIV2">[24]ASSUM!#REF!</definedName>
    <definedName name="PRIV22">[24]ASSUM!#REF!</definedName>
    <definedName name="PRIV3">[24]ASSUM!#REF!</definedName>
    <definedName name="PRIV33">[24]ASSUM!#REF!</definedName>
    <definedName name="PROG" localSheetId="18">#REF!</definedName>
    <definedName name="PROG" localSheetId="12">#REF!</definedName>
    <definedName name="PROG" localSheetId="2">#REF!</definedName>
    <definedName name="PROG" localSheetId="6">#REF!</definedName>
    <definedName name="PROG">#REF!</definedName>
    <definedName name="proj00">[36]sources!#REF!</definedName>
    <definedName name="prphalf">[35]Sheet4!$C$3:$G$57</definedName>
    <definedName name="PRPINTSEPT">[37]STOCK!$D$4:$W$102</definedName>
    <definedName name="PTA" localSheetId="18">#REF!</definedName>
    <definedName name="PTA" localSheetId="12">#REF!</definedName>
    <definedName name="PTA" localSheetId="2">#REF!</definedName>
    <definedName name="PTA" localSheetId="6">#REF!</definedName>
    <definedName name="PTA">#REF!</definedName>
    <definedName name="PTAEURO" localSheetId="18">#REF!</definedName>
    <definedName name="PTAEURO" localSheetId="12">#REF!</definedName>
    <definedName name="PTAEURO" localSheetId="2">#REF!</definedName>
    <definedName name="PTAEURO" localSheetId="6">#REF!</definedName>
    <definedName name="PTAEURO">#REF!</definedName>
    <definedName name="PTAS" localSheetId="18">#REF!</definedName>
    <definedName name="PTAS" localSheetId="12">#REF!</definedName>
    <definedName name="PTAS" localSheetId="2">#REF!</definedName>
    <definedName name="PTAS" localSheetId="6">#REF!</definedName>
    <definedName name="PTAS">#REF!</definedName>
    <definedName name="PTE">#REF!</definedName>
    <definedName name="PUBL00">[24]ASSUM!#REF!</definedName>
    <definedName name="PUBL11">[24]ASSUM!#REF!</definedName>
    <definedName name="PUBL2">[24]ASSUM!#REF!</definedName>
    <definedName name="PUBL22">[24]ASSUM!#REF!</definedName>
    <definedName name="PUBL33">[24]ASSUM!#REF!</definedName>
    <definedName name="PUBL5">[24]ASSUM!#REF!</definedName>
    <definedName name="PUBL55">[24]ASSUM!#REF!</definedName>
    <definedName name="PUBL6">[24]ASSUM!#REF!</definedName>
    <definedName name="PUBL66">[24]ASSUM!#REF!</definedName>
    <definedName name="Q_PAGOS_ENE2010" localSheetId="18">#REF!</definedName>
    <definedName name="Q_PAGOS_ENE2010" localSheetId="12">#REF!</definedName>
    <definedName name="Q_PAGOS_ENE2010" localSheetId="2">#REF!</definedName>
    <definedName name="Q_PAGOS_ENE2010" localSheetId="6">#REF!</definedName>
    <definedName name="Q_PAGOS_ENE2010">#REF!</definedName>
    <definedName name="Q_PAGOS_ENE2010_DES" localSheetId="18">#REF!</definedName>
    <definedName name="Q_PAGOS_ENE2010_DES" localSheetId="12">#REF!</definedName>
    <definedName name="Q_PAGOS_ENE2010_DES" localSheetId="2">#REF!</definedName>
    <definedName name="Q_PAGOS_ENE2010_DES" localSheetId="6">#REF!</definedName>
    <definedName name="Q_PAGOS_ENE2010_DES">#REF!</definedName>
    <definedName name="Q_PAGOS_JUN2008" localSheetId="18">#REF!</definedName>
    <definedName name="Q_PAGOS_JUN2008" localSheetId="12">#REF!</definedName>
    <definedName name="Q_PAGOS_JUN2008" localSheetId="2">#REF!</definedName>
    <definedName name="Q_PAGOS_JUN2008" localSheetId="6">#REF!</definedName>
    <definedName name="Q_PAGOS_JUN2008">#REF!</definedName>
    <definedName name="Q_PAGOS_SEP2009">#REF!</definedName>
    <definedName name="Q_PAGOS_SEP2009_DES">#REF!</definedName>
    <definedName name="qqq" localSheetId="18" hidden="1">{#N/A,#N/A,FALSE,"EXTRABUDGT"}</definedName>
    <definedName name="qqq" localSheetId="21" hidden="1">{#N/A,#N/A,FALSE,"EXTRABUDGT"}</definedName>
    <definedName name="qqq" localSheetId="10" hidden="1">{#N/A,#N/A,FALSE,"EXTRABUDGT"}</definedName>
    <definedName name="qqq" localSheetId="11" hidden="1">{#N/A,#N/A,FALSE,"EXTRABUDGT"}</definedName>
    <definedName name="qqq" localSheetId="12" hidden="1">{#N/A,#N/A,FALSE,"EXTRABUDGT"}</definedName>
    <definedName name="qqq" localSheetId="14" hidden="1">{#N/A,#N/A,FALSE,"EXTRABUDGT"}</definedName>
    <definedName name="qqq" localSheetId="15" hidden="1">{#N/A,#N/A,FALSE,"EXTRABUDGT"}</definedName>
    <definedName name="qqq" localSheetId="16" hidden="1">{#N/A,#N/A,FALSE,"EXTRABUDGT"}</definedName>
    <definedName name="qqq" localSheetId="2" hidden="1">{#N/A,#N/A,FALSE,"EXTRABUDGT"}</definedName>
    <definedName name="qqq" localSheetId="6" hidden="1">{#N/A,#N/A,FALSE,"EXTRABUDGT"}</definedName>
    <definedName name="qqq" hidden="1">{#N/A,#N/A,FALSE,"EXTRABUDGT"}</definedName>
    <definedName name="qwer" hidden="1">'[26]Cable 2'!#REF!</definedName>
    <definedName name="R_" localSheetId="18">#REF!</definedName>
    <definedName name="R_" localSheetId="12">#REF!</definedName>
    <definedName name="R_" localSheetId="2">#REF!</definedName>
    <definedName name="R_" localSheetId="6">#REF!</definedName>
    <definedName name="R_">#REF!</definedName>
    <definedName name="RA" localSheetId="18">#REF!</definedName>
    <definedName name="RA" localSheetId="12">#REF!</definedName>
    <definedName name="RA" localSheetId="2">#REF!</definedName>
    <definedName name="RA" localSheetId="6">#REF!</definedName>
    <definedName name="RA">#REF!</definedName>
    <definedName name="RAA" localSheetId="18">#REF!</definedName>
    <definedName name="RAA" localSheetId="12">#REF!</definedName>
    <definedName name="RAA" localSheetId="2">#REF!</definedName>
    <definedName name="RAA" localSheetId="6">#REF!</definedName>
    <definedName name="RAA">#REF!</definedName>
    <definedName name="RD">#REF!</definedName>
    <definedName name="RD1A">#REF!</definedName>
    <definedName name="RDPESO">#REF!</definedName>
    <definedName name="RDPESO1">#REF!</definedName>
    <definedName name="RDPESO2">#REF!</definedName>
    <definedName name="RDPESO3">#REF!</definedName>
    <definedName name="RE">#REF!</definedName>
    <definedName name="REDUC">[23]Sheet1!$I$1</definedName>
    <definedName name="RELACION" localSheetId="18">#REF!</definedName>
    <definedName name="RELACION" localSheetId="12">#REF!</definedName>
    <definedName name="RELACION" localSheetId="2">#REF!</definedName>
    <definedName name="RELACION" localSheetId="6">#REF!</definedName>
    <definedName name="RELACION">#REF!</definedName>
    <definedName name="Relación_de_Bonos_Internos_Subastas_Ministerio_de_Hacienda__Ley_No._498_08">'[38]Bonos Internos_14-18'!#REF!</definedName>
    <definedName name="Reporting_Country_Code">[39]Coverpage!$I$9</definedName>
    <definedName name="Reporting_Country_Name">[39]Coverpage!$I$8</definedName>
    <definedName name="Reporting_Period_Code">[39]Coverpage!$I$10</definedName>
    <definedName name="RESERVA" localSheetId="18">#REF!</definedName>
    <definedName name="RESERVA" localSheetId="12">#REF!</definedName>
    <definedName name="RESERVA" localSheetId="2">#REF!</definedName>
    <definedName name="RESERVA" localSheetId="6">#REF!</definedName>
    <definedName name="RESERVA">#REF!</definedName>
    <definedName name="RESUMEN" localSheetId="18">#REF!</definedName>
    <definedName name="RESUMEN" localSheetId="12">#REF!</definedName>
    <definedName name="RESUMEN" localSheetId="2">#REF!</definedName>
    <definedName name="RESUMEN" localSheetId="6">#REF!</definedName>
    <definedName name="RESUMEN">#REF!</definedName>
    <definedName name="RESUMEN11" localSheetId="18">#REF!</definedName>
    <definedName name="RESUMEN11" localSheetId="12">#REF!</definedName>
    <definedName name="RESUMEN11" localSheetId="2">#REF!</definedName>
    <definedName name="RESUMEN11" localSheetId="6">#REF!</definedName>
    <definedName name="RESUMEN11">#REF!</definedName>
    <definedName name="RESUMEN2">#REF!</definedName>
    <definedName name="RESUMEN3">#REF!</definedName>
    <definedName name="RESUMEN4">#REF!</definedName>
    <definedName name="RESUMEN5">#REF!</definedName>
    <definedName name="RESUMEN6">#REF!</definedName>
    <definedName name="RESUMEN7">#REF!</definedName>
    <definedName name="RESUMEN9">#REF!</definedName>
    <definedName name="revenue">[23]Sheet3!$A$747:$IV$747</definedName>
    <definedName name="Revisions">[23]Sheet1!$B$4:$M$46</definedName>
    <definedName name="rngErrorSort">[31]ErrCheck!$A$4</definedName>
    <definedName name="rngLastSave">[31]Main!$G$19</definedName>
    <definedName name="rngLastSent">[31]Main!$G$18</definedName>
    <definedName name="rngLastUpdate">[31]Links!$D$2</definedName>
    <definedName name="rngNeedsUpdate">[31]Links!$E$2</definedName>
    <definedName name="RNGNM" localSheetId="18">#REF!</definedName>
    <definedName name="RNGNM" localSheetId="12">#REF!</definedName>
    <definedName name="RNGNM" localSheetId="2">#REF!</definedName>
    <definedName name="RNGNM" localSheetId="6">#REF!</definedName>
    <definedName name="RNGNM">#REF!</definedName>
    <definedName name="rngQuestChecked">[31]ErrCheck!$A$3</definedName>
    <definedName name="ROS">#N/A</definedName>
    <definedName name="RR">#REF!</definedName>
    <definedName name="RS">#REF!</definedName>
    <definedName name="RS1A">#REF!</definedName>
    <definedName name="rtre" localSheetId="18" hidden="1">{"Main Economic Indicators",#N/A,FALSE,"C"}</definedName>
    <definedName name="rtre" localSheetId="21" hidden="1">{"Main Economic Indicators",#N/A,FALSE,"C"}</definedName>
    <definedName name="rtre" localSheetId="10" hidden="1">{"Main Economic Indicators",#N/A,FALSE,"C"}</definedName>
    <definedName name="rtre" localSheetId="11" hidden="1">{"Main Economic Indicators",#N/A,FALSE,"C"}</definedName>
    <definedName name="rtre" localSheetId="12" hidden="1">{"Main Economic Indicators",#N/A,FALSE,"C"}</definedName>
    <definedName name="rtre" localSheetId="14" hidden="1">{"Main Economic Indicators",#N/A,FALSE,"C"}</definedName>
    <definedName name="rtre" localSheetId="15" hidden="1">{"Main Economic Indicators",#N/A,FALSE,"C"}</definedName>
    <definedName name="rtre" localSheetId="16" hidden="1">{"Main Economic Indicators",#N/A,FALSE,"C"}</definedName>
    <definedName name="rtre" localSheetId="2" hidden="1">{"Main Economic Indicators",#N/A,FALSE,"C"}</definedName>
    <definedName name="rtre" localSheetId="6" hidden="1">{"Main Economic Indicators",#N/A,FALSE,"C"}</definedName>
    <definedName name="rtre" hidden="1">{"Main Economic Indicators",#N/A,FALSE,"C"}</definedName>
    <definedName name="RUIZ">#REF!</definedName>
    <definedName name="rXDR">[17]CIRRs!$C$109</definedName>
    <definedName name="S_" localSheetId="18">#REF!</definedName>
    <definedName name="S_" localSheetId="12">#REF!</definedName>
    <definedName name="S_" localSheetId="2">#REF!</definedName>
    <definedName name="S_" localSheetId="6">#REF!</definedName>
    <definedName name="S_">#REF!</definedName>
    <definedName name="S_1A" localSheetId="18">#REF!</definedName>
    <definedName name="S_1A" localSheetId="12">#REF!</definedName>
    <definedName name="S_1A" localSheetId="2">#REF!</definedName>
    <definedName name="S_1A" localSheetId="6">#REF!</definedName>
    <definedName name="S_1A">#REF!</definedName>
    <definedName name="SAR" localSheetId="18">#REF!</definedName>
    <definedName name="SAR" localSheetId="12">#REF!</definedName>
    <definedName name="SAR" localSheetId="2">#REF!</definedName>
    <definedName name="SAR" localSheetId="6">#REF!</definedName>
    <definedName name="SAR">#REF!</definedName>
    <definedName name="SCHILL">#REF!</definedName>
    <definedName name="SCHILL1">#REF!</definedName>
    <definedName name="SDR">#REF!</definedName>
    <definedName name="SECIND">#REF!</definedName>
    <definedName name="SEK">#REF!</definedName>
    <definedName name="sencount" hidden="1">2</definedName>
    <definedName name="sfwesf" hidden="1">'[7]Crédito SPNF (fiscal)'!#REF!</definedName>
    <definedName name="SING">#REF!</definedName>
    <definedName name="SING1">#REF!</definedName>
    <definedName name="SP">#REF!</definedName>
    <definedName name="SPG">#REF!</definedName>
    <definedName name="spnf">[22]!spnf</definedName>
    <definedName name="STOCK">[37]STOCK!$D$4:$K$69</definedName>
    <definedName name="STOP" localSheetId="18">#REF!</definedName>
    <definedName name="STOP" localSheetId="12">#REF!</definedName>
    <definedName name="STOP" localSheetId="2">#REF!</definedName>
    <definedName name="STOP" localSheetId="6">#REF!</definedName>
    <definedName name="STOP">#REF!</definedName>
    <definedName name="SUPLI" localSheetId="18">#REF!</definedName>
    <definedName name="SUPLI" localSheetId="12">#REF!</definedName>
    <definedName name="SUPLI" localSheetId="2">#REF!</definedName>
    <definedName name="SUPLI" localSheetId="6">#REF!</definedName>
    <definedName name="SUPLI">#REF!</definedName>
    <definedName name="SUPLIDORES" localSheetId="18">#REF!</definedName>
    <definedName name="SUPLIDORES" localSheetId="12">#REF!</definedName>
    <definedName name="SUPLIDORES" localSheetId="2">#REF!</definedName>
    <definedName name="SUPLIDORES" localSheetId="6">#REF!</definedName>
    <definedName name="SUPLIDORES">#REF!</definedName>
    <definedName name="SwitchColor">#REF!</definedName>
    <definedName name="table">#REF!</definedName>
    <definedName name="TABLE_1">'[40]150dp'!$A$3:$K$94</definedName>
    <definedName name="Table_2._Country_X___Public_Sector_Financing_1" localSheetId="18">#REF!</definedName>
    <definedName name="Table_2._Country_X___Public_Sector_Financing_1" localSheetId="12">#REF!</definedName>
    <definedName name="Table_2._Country_X___Public_Sector_Financing_1" localSheetId="2">#REF!</definedName>
    <definedName name="Table_2._Country_X___Public_Sector_Financing_1" localSheetId="6">#REF!</definedName>
    <definedName name="Table_2._Country_X___Public_Sector_Financing_1">#REF!</definedName>
    <definedName name="Table_5a" localSheetId="18">#REF!</definedName>
    <definedName name="Table_5a" localSheetId="12">#REF!</definedName>
    <definedName name="Table_5a" localSheetId="2">#REF!</definedName>
    <definedName name="Table_5a" localSheetId="6">#REF!</definedName>
    <definedName name="Table_5a">#REF!</definedName>
    <definedName name="table1" localSheetId="18">#REF!</definedName>
    <definedName name="table1" localSheetId="12">#REF!</definedName>
    <definedName name="table1" localSheetId="2">#REF!</definedName>
    <definedName name="table1" localSheetId="6">#REF!</definedName>
    <definedName name="table1">#REF!</definedName>
    <definedName name="table10">'[40]150dp'!$A$1:$F$58</definedName>
    <definedName name="table11" localSheetId="18">#REF!</definedName>
    <definedName name="table11" localSheetId="12">#REF!</definedName>
    <definedName name="table11" localSheetId="2">#REF!</definedName>
    <definedName name="table11" localSheetId="6">#REF!</definedName>
    <definedName name="table11">#REF!</definedName>
    <definedName name="table15" localSheetId="18">#REF!</definedName>
    <definedName name="table15" localSheetId="12">#REF!</definedName>
    <definedName name="table15" localSheetId="2">#REF!</definedName>
    <definedName name="table15" localSheetId="6">#REF!</definedName>
    <definedName name="table15">#REF!</definedName>
    <definedName name="table2" localSheetId="18">#REF!</definedName>
    <definedName name="table2" localSheetId="12">#REF!</definedName>
    <definedName name="table2" localSheetId="2">#REF!</definedName>
    <definedName name="table2" localSheetId="6">#REF!</definedName>
    <definedName name="table2">#REF!</definedName>
    <definedName name="table3">'[41]Table 8'!$A$3:$K$61</definedName>
    <definedName name="table4" localSheetId="18">#REF!</definedName>
    <definedName name="table4" localSheetId="12">#REF!</definedName>
    <definedName name="table4" localSheetId="2">#REF!</definedName>
    <definedName name="table4" localSheetId="6">#REF!</definedName>
    <definedName name="table4">#REF!</definedName>
    <definedName name="table5" localSheetId="18">#REF!</definedName>
    <definedName name="table5" localSheetId="12">#REF!</definedName>
    <definedName name="table5" localSheetId="2">#REF!</definedName>
    <definedName name="table5" localSheetId="6">#REF!</definedName>
    <definedName name="table5">#REF!</definedName>
    <definedName name="table6" localSheetId="18">#REF!</definedName>
    <definedName name="table6" localSheetId="12">#REF!</definedName>
    <definedName name="table6" localSheetId="2">#REF!</definedName>
    <definedName name="table6" localSheetId="6">#REF!</definedName>
    <definedName name="table6">#REF!</definedName>
    <definedName name="table7">#REF!</definedName>
    <definedName name="Table8">[4]Sheet2!$A$1:$E$32</definedName>
    <definedName name="table9">#REF!</definedName>
    <definedName name="TASA">#REF!</definedName>
    <definedName name="TASAS">#REF!</definedName>
    <definedName name="Tasas_Interes_06R">[42]A!$A$1:$T$54</definedName>
    <definedName name="tblChecks">[31]ErrCheck!$A$3:$E$5</definedName>
    <definedName name="tblLinks">[31]Links!$A$4:$F$33</definedName>
    <definedName name="TD" localSheetId="18">#REF!</definedName>
    <definedName name="TD" localSheetId="12">#REF!</definedName>
    <definedName name="TD" localSheetId="2">#REF!</definedName>
    <definedName name="TD" localSheetId="6">#REF!</definedName>
    <definedName name="TD">#REF!</definedName>
    <definedName name="TD1A" localSheetId="18">#REF!</definedName>
    <definedName name="TD1A" localSheetId="12">#REF!</definedName>
    <definedName name="TD1A" localSheetId="2">#REF!</definedName>
    <definedName name="TD1A" localSheetId="6">#REF!</definedName>
    <definedName name="TD1A">#REF!</definedName>
    <definedName name="TDATE" localSheetId="18">#REF!</definedName>
    <definedName name="TDATE" localSheetId="12">#REF!</definedName>
    <definedName name="TDATE" localSheetId="2">#REF!</definedName>
    <definedName name="TDATE" localSheetId="6">#REF!</definedName>
    <definedName name="TDATE">#REF!</definedName>
    <definedName name="_xlnm.Print_Titles">[24]Q5!$A$1:$C$65536,[24]Q5!$A$1:$IV$7</definedName>
    <definedName name="TM" localSheetId="18">[24]Q5!#REF!</definedName>
    <definedName name="TM" localSheetId="12">[24]Q5!#REF!</definedName>
    <definedName name="TM" localSheetId="2">[24]Q5!#REF!</definedName>
    <definedName name="TM" localSheetId="6">[24]Q5!#REF!</definedName>
    <definedName name="TM">[24]Q5!#REF!</definedName>
    <definedName name="TM_D" localSheetId="18">[24]Q5!#REF!</definedName>
    <definedName name="TM_D">[24]Q5!#REF!</definedName>
    <definedName name="TM_DPCH" localSheetId="18">[24]Q5!#REF!</definedName>
    <definedName name="TM_DPCH">[24]Q5!#REF!</definedName>
    <definedName name="TM_R" localSheetId="18">[24]Q5!#REF!</definedName>
    <definedName name="TM_R">[24]Q5!#REF!</definedName>
    <definedName name="TM_RPCH">[24]Q5!$E$11:$AH$11</definedName>
    <definedName name="TMG">[24]Q5!#REF!</definedName>
    <definedName name="TMG_D" localSheetId="18">#REF!</definedName>
    <definedName name="TMG_D" localSheetId="12">#REF!</definedName>
    <definedName name="TMG_D" localSheetId="2">#REF!</definedName>
    <definedName name="TMG_D" localSheetId="6">#REF!</definedName>
    <definedName name="TMG_D">#REF!</definedName>
    <definedName name="TMG_DPCH" localSheetId="18">[24]Q5!#REF!</definedName>
    <definedName name="TMG_DPCH" localSheetId="2">[24]Q5!#REF!</definedName>
    <definedName name="TMG_DPCH" localSheetId="6">[24]Q5!#REF!</definedName>
    <definedName name="TMG_DPCH">[24]Q5!#REF!</definedName>
    <definedName name="TMG_R" localSheetId="18">[24]Q5!#REF!</definedName>
    <definedName name="TMG_R" localSheetId="2">[24]Q5!#REF!</definedName>
    <definedName name="TMG_R" localSheetId="6">[24]Q5!#REF!</definedName>
    <definedName name="TMG_R">[24]Q5!#REF!</definedName>
    <definedName name="TMG_RPCH">[24]Q5!$E$15:$AH$15</definedName>
    <definedName name="TMGO" localSheetId="18">#REF!</definedName>
    <definedName name="TMGO" localSheetId="12">#REF!</definedName>
    <definedName name="TMGO" localSheetId="2">#REF!</definedName>
    <definedName name="TMGO" localSheetId="6">#REF!</definedName>
    <definedName name="TMGO">#REF!</definedName>
    <definedName name="TMGO_D" localSheetId="18">[24]Q5!#REF!</definedName>
    <definedName name="TMGO_D" localSheetId="2">[24]Q5!#REF!</definedName>
    <definedName name="TMGO_D" localSheetId="6">[24]Q5!#REF!</definedName>
    <definedName name="TMGO_D">[24]Q5!#REF!</definedName>
    <definedName name="TMGO_DPCH">[24]Q5!$E$19:$AH$19</definedName>
    <definedName name="TMGO_R">[24]Q5!#REF!</definedName>
    <definedName name="TMGO_RPCH">[24]Q5!#REF!</definedName>
    <definedName name="TMGXO">[24]Q5!#REF!</definedName>
    <definedName name="TMGXO_D">[24]Q5!#REF!</definedName>
    <definedName name="TMGXO_DPCH">[24]Q5!#REF!</definedName>
    <definedName name="TMGXO_R">[24]Q5!#REF!</definedName>
    <definedName name="TMGXO_RPCH">[24]Q5!#REF!</definedName>
    <definedName name="TMS">[24]Q5!#REF!</definedName>
    <definedName name="TNAME" localSheetId="18">#REF!</definedName>
    <definedName name="TNAME" localSheetId="12">#REF!</definedName>
    <definedName name="TNAME" localSheetId="2">#REF!</definedName>
    <definedName name="TNAME" localSheetId="6">#REF!</definedName>
    <definedName name="TNAME">#REF!</definedName>
    <definedName name="TOTAL" localSheetId="18">#REF!</definedName>
    <definedName name="TOTAL" localSheetId="12">#REF!</definedName>
    <definedName name="TOTAL" localSheetId="2">#REF!</definedName>
    <definedName name="TOTAL" localSheetId="6">#REF!</definedName>
    <definedName name="TOTAL">#REF!</definedName>
    <definedName name="tricom00pub99rev" localSheetId="18">'[21]bop1datos rev'!#REF!</definedName>
    <definedName name="tricom00pub99rev" localSheetId="12">'[21]bop1datos rev'!#REF!</definedName>
    <definedName name="tricom00pub99rev" localSheetId="2">'[21]bop1datos rev'!#REF!</definedName>
    <definedName name="tricom00pub99rev" localSheetId="6">'[21]bop1datos rev'!#REF!</definedName>
    <definedName name="tricom00pub99rev">'[21]bop1datos rev'!#REF!</definedName>
    <definedName name="trim9702" localSheetId="18">[43]bop1!#REF!</definedName>
    <definedName name="trim9702" localSheetId="12">[43]bop1!#REF!</definedName>
    <definedName name="trim9702" localSheetId="2">[43]bop1!#REF!</definedName>
    <definedName name="trim9702" localSheetId="6">[43]bop1!#REF!</definedName>
    <definedName name="trim9702">[43]bop1!#REF!</definedName>
    <definedName name="trim9798990001">'[44]bop1datos rev'!#REF!</definedName>
    <definedName name="trimestres9902">[43]bop1!#REF!</definedName>
    <definedName name="TX">[24]Q5!#REF!</definedName>
    <definedName name="TX_D">[24]Q5!#REF!</definedName>
    <definedName name="TX_DPCH">[24]Q5!#REF!</definedName>
    <definedName name="TX_R">[24]Q5!#REF!</definedName>
    <definedName name="TX_RPCH">[24]Q5!$E$10:$AH$10</definedName>
    <definedName name="TXG">[24]Q5!#REF!</definedName>
    <definedName name="TXG_D" localSheetId="18">#REF!</definedName>
    <definedName name="TXG_D" localSheetId="12">#REF!</definedName>
    <definedName name="TXG_D" localSheetId="2">#REF!</definedName>
    <definedName name="TXG_D" localSheetId="6">#REF!</definedName>
    <definedName name="TXG_D">#REF!</definedName>
    <definedName name="TXG_DPCH" localSheetId="18">[24]Q5!#REF!</definedName>
    <definedName name="TXG_DPCH" localSheetId="2">[24]Q5!#REF!</definedName>
    <definedName name="TXG_DPCH" localSheetId="6">[24]Q5!#REF!</definedName>
    <definedName name="TXG_DPCH">[24]Q5!#REF!</definedName>
    <definedName name="TXG_R" localSheetId="18">[24]Q5!#REF!</definedName>
    <definedName name="TXG_R" localSheetId="2">[24]Q5!#REF!</definedName>
    <definedName name="TXG_R" localSheetId="6">[24]Q5!#REF!</definedName>
    <definedName name="TXG_R">[24]Q5!#REF!</definedName>
    <definedName name="TXG_RPCH">[24]Q5!$E$14:$AH$14</definedName>
    <definedName name="TXGO" localSheetId="18">#REF!</definedName>
    <definedName name="TXGO" localSheetId="12">#REF!</definedName>
    <definedName name="TXGO" localSheetId="2">#REF!</definedName>
    <definedName name="TXGO" localSheetId="6">#REF!</definedName>
    <definedName name="TXGO">#REF!</definedName>
    <definedName name="TXGO_D" localSheetId="18">[24]Q5!#REF!</definedName>
    <definedName name="TXGO_D" localSheetId="2">[24]Q5!#REF!</definedName>
    <definedName name="TXGO_D" localSheetId="6">[24]Q5!#REF!</definedName>
    <definedName name="TXGO_D">[24]Q5!#REF!</definedName>
    <definedName name="TXGO_DPCH">[24]Q5!$E$17:$AH$17</definedName>
    <definedName name="TXGO_R">[24]Q5!#REF!</definedName>
    <definedName name="TXGO_RPCH">[24]Q5!#REF!</definedName>
    <definedName name="TXGXO">[24]Q5!#REF!</definedName>
    <definedName name="TXGXO_D">[24]Q5!#REF!</definedName>
    <definedName name="TXGXO_DPCH">[24]Q5!#REF!</definedName>
    <definedName name="TXGXO_R">[24]Q5!#REF!</definedName>
    <definedName name="TXGXO_RPCH">[24]Q5!#REF!</definedName>
    <definedName name="TXS">[24]Q5!#REF!</definedName>
    <definedName name="UAED" localSheetId="18">#REF!</definedName>
    <definedName name="UAED" localSheetId="12">#REF!</definedName>
    <definedName name="UAED" localSheetId="2">#REF!</definedName>
    <definedName name="UAED" localSheetId="6">#REF!</definedName>
    <definedName name="UAED">#REF!</definedName>
    <definedName name="UAED1" localSheetId="18">#REF!</definedName>
    <definedName name="UAED1" localSheetId="12">#REF!</definedName>
    <definedName name="UAED1" localSheetId="2">#REF!</definedName>
    <definedName name="UAED1" localSheetId="6">#REF!</definedName>
    <definedName name="UAED1">#REF!</definedName>
    <definedName name="UC" localSheetId="18">#REF!</definedName>
    <definedName name="UC" localSheetId="12">#REF!</definedName>
    <definedName name="UC" localSheetId="2">#REF!</definedName>
    <definedName name="UC" localSheetId="6">#REF!</definedName>
    <definedName name="UC">#REF!</definedName>
    <definedName name="UC1A">#REF!</definedName>
    <definedName name="UCC">#REF!</definedName>
    <definedName name="UDCTA">#REF!</definedName>
    <definedName name="USD">#REF!</definedName>
    <definedName name="VENEZU">#REF!</definedName>
    <definedName name="volume_trade">#REF!</definedName>
    <definedName name="WEO">#REF!</definedName>
    <definedName name="WEOD">#REF!</definedName>
    <definedName name="weodata">#REF!</definedName>
    <definedName name="will">#N/A</definedName>
    <definedName name="WPCP33_D">[24]Q5!#REF!</definedName>
    <definedName name="WPCP33pch">[24]Q5!#REF!</definedName>
    <definedName name="wrn.BANKS." localSheetId="18" hidden="1">{#N/A,#N/A,FALSE,"BANKS"}</definedName>
    <definedName name="wrn.BANKS." localSheetId="21" hidden="1">{#N/A,#N/A,FALSE,"BANKS"}</definedName>
    <definedName name="wrn.BANKS." localSheetId="10" hidden="1">{#N/A,#N/A,FALSE,"BANKS"}</definedName>
    <definedName name="wrn.BANKS." localSheetId="11" hidden="1">{#N/A,#N/A,FALSE,"BANKS"}</definedName>
    <definedName name="wrn.BANKS." localSheetId="12" hidden="1">{#N/A,#N/A,FALSE,"BANKS"}</definedName>
    <definedName name="wrn.BANKS." localSheetId="14" hidden="1">{#N/A,#N/A,FALSE,"BANKS"}</definedName>
    <definedName name="wrn.BANKS." localSheetId="15" hidden="1">{#N/A,#N/A,FALSE,"BANKS"}</definedName>
    <definedName name="wrn.BANKS." localSheetId="16" hidden="1">{#N/A,#N/A,FALSE,"BANKS"}</definedName>
    <definedName name="wrn.BANKS." localSheetId="2" hidden="1">{#N/A,#N/A,FALSE,"BANKS"}</definedName>
    <definedName name="wrn.BANKS." localSheetId="6" hidden="1">{#N/A,#N/A,FALSE,"BANKS"}</definedName>
    <definedName name="wrn.BANKS." hidden="1">{#N/A,#N/A,FALSE,"BANKS"}</definedName>
    <definedName name="wrn.BOP." localSheetId="18" hidden="1">{#N/A,#N/A,FALSE,"BOP"}</definedName>
    <definedName name="wrn.BOP." localSheetId="21" hidden="1">{#N/A,#N/A,FALSE,"BOP"}</definedName>
    <definedName name="wrn.BOP." localSheetId="10" hidden="1">{#N/A,#N/A,FALSE,"BOP"}</definedName>
    <definedName name="wrn.BOP." localSheetId="11" hidden="1">{#N/A,#N/A,FALSE,"BOP"}</definedName>
    <definedName name="wrn.BOP." localSheetId="12" hidden="1">{#N/A,#N/A,FALSE,"BOP"}</definedName>
    <definedName name="wrn.BOP." localSheetId="14" hidden="1">{#N/A,#N/A,FALSE,"BOP"}</definedName>
    <definedName name="wrn.BOP." localSheetId="15" hidden="1">{#N/A,#N/A,FALSE,"BOP"}</definedName>
    <definedName name="wrn.BOP." localSheetId="16" hidden="1">{#N/A,#N/A,FALSE,"BOP"}</definedName>
    <definedName name="wrn.BOP." localSheetId="2" hidden="1">{#N/A,#N/A,FALSE,"BOP"}</definedName>
    <definedName name="wrn.BOP." localSheetId="6" hidden="1">{#N/A,#N/A,FALSE,"BOP"}</definedName>
    <definedName name="wrn.BOP." hidden="1">{#N/A,#N/A,FALSE,"BOP"}</definedName>
    <definedName name="wrn.BOP_MIDTERM." localSheetId="18" hidden="1">{"BOP_TAB",#N/A,FALSE,"N";"MIDTERM_TAB",#N/A,FALSE,"O"}</definedName>
    <definedName name="wrn.BOP_MIDTERM." localSheetId="21" hidden="1">{"BOP_TAB",#N/A,FALSE,"N";"MIDTERM_TAB",#N/A,FALSE,"O"}</definedName>
    <definedName name="wrn.BOP_MIDTERM." localSheetId="10" hidden="1">{"BOP_TAB",#N/A,FALSE,"N";"MIDTERM_TAB",#N/A,FALSE,"O"}</definedName>
    <definedName name="wrn.BOP_MIDTERM." localSheetId="11" hidden="1">{"BOP_TAB",#N/A,FALSE,"N";"MIDTERM_TAB",#N/A,FALSE,"O"}</definedName>
    <definedName name="wrn.BOP_MIDTERM." localSheetId="12" hidden="1">{"BOP_TAB",#N/A,FALSE,"N";"MIDTERM_TAB",#N/A,FALSE,"O"}</definedName>
    <definedName name="wrn.BOP_MIDTERM." localSheetId="14" hidden="1">{"BOP_TAB",#N/A,FALSE,"N";"MIDTERM_TAB",#N/A,FALSE,"O"}</definedName>
    <definedName name="wrn.BOP_MIDTERM." localSheetId="15" hidden="1">{"BOP_TAB",#N/A,FALSE,"N";"MIDTERM_TAB",#N/A,FALSE,"O"}</definedName>
    <definedName name="wrn.BOP_MIDTERM." localSheetId="16" hidden="1">{"BOP_TAB",#N/A,FALSE,"N";"MIDTERM_TAB",#N/A,FALSE,"O"}</definedName>
    <definedName name="wrn.BOP_MIDTERM." localSheetId="2" hidden="1">{"BOP_TAB",#N/A,FALSE,"N";"MIDTERM_TAB",#N/A,FALSE,"O"}</definedName>
    <definedName name="wrn.BOP_MIDTERM." localSheetId="6" hidden="1">{"BOP_TAB",#N/A,FALSE,"N";"MIDTERM_TAB",#N/A,FALSE,"O"}</definedName>
    <definedName name="wrn.BOP_MIDTERM." hidden="1">{"BOP_TAB",#N/A,FALSE,"N";"MIDTERM_TAB",#N/A,FALSE,"O"}</definedName>
    <definedName name="wrn.CREDIT." localSheetId="18" hidden="1">{#N/A,#N/A,FALSE,"CREDIT"}</definedName>
    <definedName name="wrn.CREDIT." localSheetId="21" hidden="1">{#N/A,#N/A,FALSE,"CREDIT"}</definedName>
    <definedName name="wrn.CREDIT." localSheetId="10" hidden="1">{#N/A,#N/A,FALSE,"CREDIT"}</definedName>
    <definedName name="wrn.CREDIT." localSheetId="11" hidden="1">{#N/A,#N/A,FALSE,"CREDIT"}</definedName>
    <definedName name="wrn.CREDIT." localSheetId="12" hidden="1">{#N/A,#N/A,FALSE,"CREDIT"}</definedName>
    <definedName name="wrn.CREDIT." localSheetId="14" hidden="1">{#N/A,#N/A,FALSE,"CREDIT"}</definedName>
    <definedName name="wrn.CREDIT." localSheetId="15" hidden="1">{#N/A,#N/A,FALSE,"CREDIT"}</definedName>
    <definedName name="wrn.CREDIT." localSheetId="16" hidden="1">{#N/A,#N/A,FALSE,"CREDIT"}</definedName>
    <definedName name="wrn.CREDIT." localSheetId="2" hidden="1">{#N/A,#N/A,FALSE,"CREDIT"}</definedName>
    <definedName name="wrn.CREDIT." localSheetId="6" hidden="1">{#N/A,#N/A,FALSE,"CREDIT"}</definedName>
    <definedName name="wrn.CREDIT." hidden="1">{#N/A,#N/A,FALSE,"CREDIT"}</definedName>
    <definedName name="wrn.DEBTSVC." localSheetId="18" hidden="1">{#N/A,#N/A,FALSE,"DEBTSVC"}</definedName>
    <definedName name="wrn.DEBTSVC." localSheetId="21" hidden="1">{#N/A,#N/A,FALSE,"DEBTSVC"}</definedName>
    <definedName name="wrn.DEBTSVC." localSheetId="10" hidden="1">{#N/A,#N/A,FALSE,"DEBTSVC"}</definedName>
    <definedName name="wrn.DEBTSVC." localSheetId="11" hidden="1">{#N/A,#N/A,FALSE,"DEBTSVC"}</definedName>
    <definedName name="wrn.DEBTSVC." localSheetId="12" hidden="1">{#N/A,#N/A,FALSE,"DEBTSVC"}</definedName>
    <definedName name="wrn.DEBTSVC." localSheetId="14" hidden="1">{#N/A,#N/A,FALSE,"DEBTSVC"}</definedName>
    <definedName name="wrn.DEBTSVC." localSheetId="15" hidden="1">{#N/A,#N/A,FALSE,"DEBTSVC"}</definedName>
    <definedName name="wrn.DEBTSVC." localSheetId="16" hidden="1">{#N/A,#N/A,FALSE,"DEBTSVC"}</definedName>
    <definedName name="wrn.DEBTSVC." localSheetId="2" hidden="1">{#N/A,#N/A,FALSE,"DEBTSVC"}</definedName>
    <definedName name="wrn.DEBTSVC." localSheetId="6" hidden="1">{#N/A,#N/A,FALSE,"DEBTSVC"}</definedName>
    <definedName name="wrn.DEBTSVC." hidden="1">{#N/A,#N/A,FALSE,"DEBTSVC"}</definedName>
    <definedName name="wrn.DEPO." localSheetId="18" hidden="1">{#N/A,#N/A,FALSE,"DEPO"}</definedName>
    <definedName name="wrn.DEPO." localSheetId="21" hidden="1">{#N/A,#N/A,FALSE,"DEPO"}</definedName>
    <definedName name="wrn.DEPO." localSheetId="10" hidden="1">{#N/A,#N/A,FALSE,"DEPO"}</definedName>
    <definedName name="wrn.DEPO." localSheetId="11" hidden="1">{#N/A,#N/A,FALSE,"DEPO"}</definedName>
    <definedName name="wrn.DEPO." localSheetId="12" hidden="1">{#N/A,#N/A,FALSE,"DEPO"}</definedName>
    <definedName name="wrn.DEPO." localSheetId="14" hidden="1">{#N/A,#N/A,FALSE,"DEPO"}</definedName>
    <definedName name="wrn.DEPO." localSheetId="15" hidden="1">{#N/A,#N/A,FALSE,"DEPO"}</definedName>
    <definedName name="wrn.DEPO." localSheetId="16" hidden="1">{#N/A,#N/A,FALSE,"DEPO"}</definedName>
    <definedName name="wrn.DEPO." localSheetId="2" hidden="1">{#N/A,#N/A,FALSE,"DEPO"}</definedName>
    <definedName name="wrn.DEPO." localSheetId="6" hidden="1">{#N/A,#N/A,FALSE,"DEPO"}</definedName>
    <definedName name="wrn.DEPO." hidden="1">{#N/A,#N/A,FALSE,"DEPO"}</definedName>
    <definedName name="wrn.EXCISE." localSheetId="18" hidden="1">{#N/A,#N/A,FALSE,"EXCISE"}</definedName>
    <definedName name="wrn.EXCISE." localSheetId="21" hidden="1">{#N/A,#N/A,FALSE,"EXCISE"}</definedName>
    <definedName name="wrn.EXCISE." localSheetId="10" hidden="1">{#N/A,#N/A,FALSE,"EXCISE"}</definedName>
    <definedName name="wrn.EXCISE." localSheetId="11" hidden="1">{#N/A,#N/A,FALSE,"EXCISE"}</definedName>
    <definedName name="wrn.EXCISE." localSheetId="12" hidden="1">{#N/A,#N/A,FALSE,"EXCISE"}</definedName>
    <definedName name="wrn.EXCISE." localSheetId="14" hidden="1">{#N/A,#N/A,FALSE,"EXCISE"}</definedName>
    <definedName name="wrn.EXCISE." localSheetId="15" hidden="1">{#N/A,#N/A,FALSE,"EXCISE"}</definedName>
    <definedName name="wrn.EXCISE." localSheetId="16" hidden="1">{#N/A,#N/A,FALSE,"EXCISE"}</definedName>
    <definedName name="wrn.EXCISE." localSheetId="2" hidden="1">{#N/A,#N/A,FALSE,"EXCISE"}</definedName>
    <definedName name="wrn.EXCISE." localSheetId="6" hidden="1">{#N/A,#N/A,FALSE,"EXCISE"}</definedName>
    <definedName name="wrn.EXCISE." hidden="1">{#N/A,#N/A,FALSE,"EXCISE"}</definedName>
    <definedName name="wrn.EXRATE." localSheetId="18" hidden="1">{#N/A,#N/A,FALSE,"EXRATE"}</definedName>
    <definedName name="wrn.EXRATE." localSheetId="21" hidden="1">{#N/A,#N/A,FALSE,"EXRATE"}</definedName>
    <definedName name="wrn.EXRATE." localSheetId="10" hidden="1">{#N/A,#N/A,FALSE,"EXRATE"}</definedName>
    <definedName name="wrn.EXRATE." localSheetId="11" hidden="1">{#N/A,#N/A,FALSE,"EXRATE"}</definedName>
    <definedName name="wrn.EXRATE." localSheetId="12" hidden="1">{#N/A,#N/A,FALSE,"EXRATE"}</definedName>
    <definedName name="wrn.EXRATE." localSheetId="14" hidden="1">{#N/A,#N/A,FALSE,"EXRATE"}</definedName>
    <definedName name="wrn.EXRATE." localSheetId="15" hidden="1">{#N/A,#N/A,FALSE,"EXRATE"}</definedName>
    <definedName name="wrn.EXRATE." localSheetId="16" hidden="1">{#N/A,#N/A,FALSE,"EXRATE"}</definedName>
    <definedName name="wrn.EXRATE." localSheetId="2" hidden="1">{#N/A,#N/A,FALSE,"EXRATE"}</definedName>
    <definedName name="wrn.EXRATE." localSheetId="6" hidden="1">{#N/A,#N/A,FALSE,"EXRATE"}</definedName>
    <definedName name="wrn.EXRATE." hidden="1">{#N/A,#N/A,FALSE,"EXRATE"}</definedName>
    <definedName name="wrn.EXTDEBT." localSheetId="18" hidden="1">{#N/A,#N/A,FALSE,"EXTDEBT"}</definedName>
    <definedName name="wrn.EXTDEBT." localSheetId="21" hidden="1">{#N/A,#N/A,FALSE,"EXTDEBT"}</definedName>
    <definedName name="wrn.EXTDEBT." localSheetId="10" hidden="1">{#N/A,#N/A,FALSE,"EXTDEBT"}</definedName>
    <definedName name="wrn.EXTDEBT." localSheetId="11" hidden="1">{#N/A,#N/A,FALSE,"EXTDEBT"}</definedName>
    <definedName name="wrn.EXTDEBT." localSheetId="12" hidden="1">{#N/A,#N/A,FALSE,"EXTDEBT"}</definedName>
    <definedName name="wrn.EXTDEBT." localSheetId="14" hidden="1">{#N/A,#N/A,FALSE,"EXTDEBT"}</definedName>
    <definedName name="wrn.EXTDEBT." localSheetId="15" hidden="1">{#N/A,#N/A,FALSE,"EXTDEBT"}</definedName>
    <definedName name="wrn.EXTDEBT." localSheetId="16" hidden="1">{#N/A,#N/A,FALSE,"EXTDEBT"}</definedName>
    <definedName name="wrn.EXTDEBT." localSheetId="2" hidden="1">{#N/A,#N/A,FALSE,"EXTDEBT"}</definedName>
    <definedName name="wrn.EXTDEBT." localSheetId="6" hidden="1">{#N/A,#N/A,FALSE,"EXTDEBT"}</definedName>
    <definedName name="wrn.EXTDEBT." hidden="1">{#N/A,#N/A,FALSE,"EXTDEBT"}</definedName>
    <definedName name="wrn.EXTRABUDGT." localSheetId="18" hidden="1">{#N/A,#N/A,FALSE,"EXTRABUDGT"}</definedName>
    <definedName name="wrn.EXTRABUDGT." localSheetId="21" hidden="1">{#N/A,#N/A,FALSE,"EXTRABUDGT"}</definedName>
    <definedName name="wrn.EXTRABUDGT." localSheetId="10" hidden="1">{#N/A,#N/A,FALSE,"EXTRABUDGT"}</definedName>
    <definedName name="wrn.EXTRABUDGT." localSheetId="11" hidden="1">{#N/A,#N/A,FALSE,"EXTRABUDGT"}</definedName>
    <definedName name="wrn.EXTRABUDGT." localSheetId="12" hidden="1">{#N/A,#N/A,FALSE,"EXTRABUDGT"}</definedName>
    <definedName name="wrn.EXTRABUDGT." localSheetId="14" hidden="1">{#N/A,#N/A,FALSE,"EXTRABUDGT"}</definedName>
    <definedName name="wrn.EXTRABUDGT." localSheetId="15" hidden="1">{#N/A,#N/A,FALSE,"EXTRABUDGT"}</definedName>
    <definedName name="wrn.EXTRABUDGT." localSheetId="16" hidden="1">{#N/A,#N/A,FALSE,"EXTRABUDGT"}</definedName>
    <definedName name="wrn.EXTRABUDGT." localSheetId="2" hidden="1">{#N/A,#N/A,FALSE,"EXTRABUDGT"}</definedName>
    <definedName name="wrn.EXTRABUDGT." localSheetId="6" hidden="1">{#N/A,#N/A,FALSE,"EXTRABUDGT"}</definedName>
    <definedName name="wrn.EXTRABUDGT." hidden="1">{#N/A,#N/A,FALSE,"EXTRABUDGT"}</definedName>
    <definedName name="wrn.EXTRABUDGT2." localSheetId="18" hidden="1">{#N/A,#N/A,FALSE,"EXTRABUDGT2"}</definedName>
    <definedName name="wrn.EXTRABUDGT2." localSheetId="21" hidden="1">{#N/A,#N/A,FALSE,"EXTRABUDGT2"}</definedName>
    <definedName name="wrn.EXTRABUDGT2." localSheetId="10" hidden="1">{#N/A,#N/A,FALSE,"EXTRABUDGT2"}</definedName>
    <definedName name="wrn.EXTRABUDGT2." localSheetId="11" hidden="1">{#N/A,#N/A,FALSE,"EXTRABUDGT2"}</definedName>
    <definedName name="wrn.EXTRABUDGT2." localSheetId="12" hidden="1">{#N/A,#N/A,FALSE,"EXTRABUDGT2"}</definedName>
    <definedName name="wrn.EXTRABUDGT2." localSheetId="14" hidden="1">{#N/A,#N/A,FALSE,"EXTRABUDGT2"}</definedName>
    <definedName name="wrn.EXTRABUDGT2." localSheetId="15" hidden="1">{#N/A,#N/A,FALSE,"EXTRABUDGT2"}</definedName>
    <definedName name="wrn.EXTRABUDGT2." localSheetId="16" hidden="1">{#N/A,#N/A,FALSE,"EXTRABUDGT2"}</definedName>
    <definedName name="wrn.EXTRABUDGT2." localSheetId="2" hidden="1">{#N/A,#N/A,FALSE,"EXTRABUDGT2"}</definedName>
    <definedName name="wrn.EXTRABUDGT2." localSheetId="6" hidden="1">{#N/A,#N/A,FALSE,"EXTRABUDGT2"}</definedName>
    <definedName name="wrn.EXTRABUDGT2." hidden="1">{#N/A,#N/A,FALSE,"EXTRABUDGT2"}</definedName>
    <definedName name="wrn.GDP." localSheetId="18" hidden="1">{#N/A,#N/A,FALSE,"GDP_ORIGIN";#N/A,#N/A,FALSE,"EMP_POP"}</definedName>
    <definedName name="wrn.GDP." localSheetId="21" hidden="1">{#N/A,#N/A,FALSE,"GDP_ORIGIN";#N/A,#N/A,FALSE,"EMP_POP"}</definedName>
    <definedName name="wrn.GDP." localSheetId="10" hidden="1">{#N/A,#N/A,FALSE,"GDP_ORIGIN";#N/A,#N/A,FALSE,"EMP_POP"}</definedName>
    <definedName name="wrn.GDP." localSheetId="11" hidden="1">{#N/A,#N/A,FALSE,"GDP_ORIGIN";#N/A,#N/A,FALSE,"EMP_POP"}</definedName>
    <definedName name="wrn.GDP." localSheetId="12" hidden="1">{#N/A,#N/A,FALSE,"GDP_ORIGIN";#N/A,#N/A,FALSE,"EMP_POP"}</definedName>
    <definedName name="wrn.GDP." localSheetId="14" hidden="1">{#N/A,#N/A,FALSE,"GDP_ORIGIN";#N/A,#N/A,FALSE,"EMP_POP"}</definedName>
    <definedName name="wrn.GDP." localSheetId="15" hidden="1">{#N/A,#N/A,FALSE,"GDP_ORIGIN";#N/A,#N/A,FALSE,"EMP_POP"}</definedName>
    <definedName name="wrn.GDP." localSheetId="16" hidden="1">{#N/A,#N/A,FALSE,"GDP_ORIGIN";#N/A,#N/A,FALSE,"EMP_POP"}</definedName>
    <definedName name="wrn.GDP." localSheetId="2" hidden="1">{#N/A,#N/A,FALSE,"GDP_ORIGIN";#N/A,#N/A,FALSE,"EMP_POP"}</definedName>
    <definedName name="wrn.GDP." localSheetId="6" hidden="1">{#N/A,#N/A,FALSE,"GDP_ORIGIN";#N/A,#N/A,FALSE,"EMP_POP"}</definedName>
    <definedName name="wrn.GDP." hidden="1">{#N/A,#N/A,FALSE,"GDP_ORIGIN";#N/A,#N/A,FALSE,"EMP_POP"}</definedName>
    <definedName name="wrn.GGOVT." localSheetId="18" hidden="1">{#N/A,#N/A,FALSE,"GGOVT"}</definedName>
    <definedName name="wrn.GGOVT." localSheetId="21" hidden="1">{#N/A,#N/A,FALSE,"GGOVT"}</definedName>
    <definedName name="wrn.GGOVT." localSheetId="10" hidden="1">{#N/A,#N/A,FALSE,"GGOVT"}</definedName>
    <definedName name="wrn.GGOVT." localSheetId="11" hidden="1">{#N/A,#N/A,FALSE,"GGOVT"}</definedName>
    <definedName name="wrn.GGOVT." localSheetId="12" hidden="1">{#N/A,#N/A,FALSE,"GGOVT"}</definedName>
    <definedName name="wrn.GGOVT." localSheetId="14" hidden="1">{#N/A,#N/A,FALSE,"GGOVT"}</definedName>
    <definedName name="wrn.GGOVT." localSheetId="15" hidden="1">{#N/A,#N/A,FALSE,"GGOVT"}</definedName>
    <definedName name="wrn.GGOVT." localSheetId="16" hidden="1">{#N/A,#N/A,FALSE,"GGOVT"}</definedName>
    <definedName name="wrn.GGOVT." localSheetId="2" hidden="1">{#N/A,#N/A,FALSE,"GGOVT"}</definedName>
    <definedName name="wrn.GGOVT." localSheetId="6" hidden="1">{#N/A,#N/A,FALSE,"GGOVT"}</definedName>
    <definedName name="wrn.GGOVT." hidden="1">{#N/A,#N/A,FALSE,"GGOVT"}</definedName>
    <definedName name="wrn.GGOVT2." localSheetId="18" hidden="1">{#N/A,#N/A,FALSE,"GGOVT2"}</definedName>
    <definedName name="wrn.GGOVT2." localSheetId="21" hidden="1">{#N/A,#N/A,FALSE,"GGOVT2"}</definedName>
    <definedName name="wrn.GGOVT2." localSheetId="10" hidden="1">{#N/A,#N/A,FALSE,"GGOVT2"}</definedName>
    <definedName name="wrn.GGOVT2." localSheetId="11" hidden="1">{#N/A,#N/A,FALSE,"GGOVT2"}</definedName>
    <definedName name="wrn.GGOVT2." localSheetId="12" hidden="1">{#N/A,#N/A,FALSE,"GGOVT2"}</definedName>
    <definedName name="wrn.GGOVT2." localSheetId="14" hidden="1">{#N/A,#N/A,FALSE,"GGOVT2"}</definedName>
    <definedName name="wrn.GGOVT2." localSheetId="15" hidden="1">{#N/A,#N/A,FALSE,"GGOVT2"}</definedName>
    <definedName name="wrn.GGOVT2." localSheetId="16" hidden="1">{#N/A,#N/A,FALSE,"GGOVT2"}</definedName>
    <definedName name="wrn.GGOVT2." localSheetId="2" hidden="1">{#N/A,#N/A,FALSE,"GGOVT2"}</definedName>
    <definedName name="wrn.GGOVT2." localSheetId="6" hidden="1">{#N/A,#N/A,FALSE,"GGOVT2"}</definedName>
    <definedName name="wrn.GGOVT2." hidden="1">{#N/A,#N/A,FALSE,"GGOVT2"}</definedName>
    <definedName name="wrn.GGOVTPC." localSheetId="18" hidden="1">{#N/A,#N/A,FALSE,"GGOVT%"}</definedName>
    <definedName name="wrn.GGOVTPC." localSheetId="21" hidden="1">{#N/A,#N/A,FALSE,"GGOVT%"}</definedName>
    <definedName name="wrn.GGOVTPC." localSheetId="10" hidden="1">{#N/A,#N/A,FALSE,"GGOVT%"}</definedName>
    <definedName name="wrn.GGOVTPC." localSheetId="11" hidden="1">{#N/A,#N/A,FALSE,"GGOVT%"}</definedName>
    <definedName name="wrn.GGOVTPC." localSheetId="12" hidden="1">{#N/A,#N/A,FALSE,"GGOVT%"}</definedName>
    <definedName name="wrn.GGOVTPC." localSheetId="14" hidden="1">{#N/A,#N/A,FALSE,"GGOVT%"}</definedName>
    <definedName name="wrn.GGOVTPC." localSheetId="15" hidden="1">{#N/A,#N/A,FALSE,"GGOVT%"}</definedName>
    <definedName name="wrn.GGOVTPC." localSheetId="16" hidden="1">{#N/A,#N/A,FALSE,"GGOVT%"}</definedName>
    <definedName name="wrn.GGOVTPC." localSheetId="2" hidden="1">{#N/A,#N/A,FALSE,"GGOVT%"}</definedName>
    <definedName name="wrn.GGOVTPC." localSheetId="6" hidden="1">{#N/A,#N/A,FALSE,"GGOVT%"}</definedName>
    <definedName name="wrn.GGOVTPC." hidden="1">{#N/A,#N/A,FALSE,"GGOVT%"}</definedName>
    <definedName name="wrn.INCOMETX." localSheetId="18" hidden="1">{#N/A,#N/A,FALSE,"INCOMETX"}</definedName>
    <definedName name="wrn.INCOMETX." localSheetId="21" hidden="1">{#N/A,#N/A,FALSE,"INCOMETX"}</definedName>
    <definedName name="wrn.INCOMETX." localSheetId="10" hidden="1">{#N/A,#N/A,FALSE,"INCOMETX"}</definedName>
    <definedName name="wrn.INCOMETX." localSheetId="11" hidden="1">{#N/A,#N/A,FALSE,"INCOMETX"}</definedName>
    <definedName name="wrn.INCOMETX." localSheetId="12" hidden="1">{#N/A,#N/A,FALSE,"INCOMETX"}</definedName>
    <definedName name="wrn.INCOMETX." localSheetId="14" hidden="1">{#N/A,#N/A,FALSE,"INCOMETX"}</definedName>
    <definedName name="wrn.INCOMETX." localSheetId="15" hidden="1">{#N/A,#N/A,FALSE,"INCOMETX"}</definedName>
    <definedName name="wrn.INCOMETX." localSheetId="16" hidden="1">{#N/A,#N/A,FALSE,"INCOMETX"}</definedName>
    <definedName name="wrn.INCOMETX." localSheetId="2" hidden="1">{#N/A,#N/A,FALSE,"INCOMETX"}</definedName>
    <definedName name="wrn.INCOMETX." localSheetId="6" hidden="1">{#N/A,#N/A,FALSE,"INCOMETX"}</definedName>
    <definedName name="wrn.INCOMETX." hidden="1">{#N/A,#N/A,FALSE,"INCOMETX"}</definedName>
    <definedName name="wrn.Input._.and._.output._.tables." localSheetId="18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21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0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1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2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4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5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16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2" hidden="1">{#N/A,#N/A,FALSE,"SimInp1";#N/A,#N/A,FALSE,"SimInp2";#N/A,#N/A,FALSE,"SimOut1";#N/A,#N/A,FALSE,"SimOut2";#N/A,#N/A,FALSE,"SimOut3";#N/A,#N/A,FALSE,"SimOut4";#N/A,#N/A,FALSE,"SimOut5"}</definedName>
    <definedName name="wrn.Input._.and._.output._.tables." localSheetId="6" hidden="1">{#N/A,#N/A,FALSE,"SimInp1";#N/A,#N/A,FALSE,"SimInp2";#N/A,#N/A,FALSE,"SimOut1";#N/A,#N/A,FALSE,"SimOut2";#N/A,#N/A,FALSE,"SimOut3";#N/A,#N/A,FALSE,"SimOut4";#N/A,#N/A,FALSE,"SimOut5"}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localSheetId="18" hidden="1">{#N/A,#N/A,FALSE,"INTERST"}</definedName>
    <definedName name="wrn.INTERST." localSheetId="21" hidden="1">{#N/A,#N/A,FALSE,"INTERST"}</definedName>
    <definedName name="wrn.INTERST." localSheetId="10" hidden="1">{#N/A,#N/A,FALSE,"INTERST"}</definedName>
    <definedName name="wrn.INTERST." localSheetId="11" hidden="1">{#N/A,#N/A,FALSE,"INTERST"}</definedName>
    <definedName name="wrn.INTERST." localSheetId="12" hidden="1">{#N/A,#N/A,FALSE,"INTERST"}</definedName>
    <definedName name="wrn.INTERST." localSheetId="14" hidden="1">{#N/A,#N/A,FALSE,"INTERST"}</definedName>
    <definedName name="wrn.INTERST." localSheetId="15" hidden="1">{#N/A,#N/A,FALSE,"INTERST"}</definedName>
    <definedName name="wrn.INTERST." localSheetId="16" hidden="1">{#N/A,#N/A,FALSE,"INTERST"}</definedName>
    <definedName name="wrn.INTERST." localSheetId="2" hidden="1">{#N/A,#N/A,FALSE,"INTERST"}</definedName>
    <definedName name="wrn.INTERST." localSheetId="6" hidden="1">{#N/A,#N/A,FALSE,"INTERST"}</definedName>
    <definedName name="wrn.INTERST." hidden="1">{#N/A,#N/A,FALSE,"INTERST"}</definedName>
    <definedName name="wrn.Main._.Economic._.Indicators." localSheetId="18" hidden="1">{"Main Economic Indicators",#N/A,FALSE,"C"}</definedName>
    <definedName name="wrn.Main._.Economic._.Indicators." localSheetId="21" hidden="1">{"Main Economic Indicators",#N/A,FALSE,"C"}</definedName>
    <definedName name="wrn.Main._.Economic._.Indicators." localSheetId="10" hidden="1">{"Main Economic Indicators",#N/A,FALSE,"C"}</definedName>
    <definedName name="wrn.Main._.Economic._.Indicators." localSheetId="11" hidden="1">{"Main Economic Indicators",#N/A,FALSE,"C"}</definedName>
    <definedName name="wrn.Main._.Economic._.Indicators." localSheetId="12" hidden="1">{"Main Economic Indicators",#N/A,FALSE,"C"}</definedName>
    <definedName name="wrn.Main._.Economic._.Indicators." localSheetId="14" hidden="1">{"Main Economic Indicators",#N/A,FALSE,"C"}</definedName>
    <definedName name="wrn.Main._.Economic._.Indicators." localSheetId="15" hidden="1">{"Main Economic Indicators",#N/A,FALSE,"C"}</definedName>
    <definedName name="wrn.Main._.Economic._.Indicators." localSheetId="16" hidden="1">{"Main Economic Indicators",#N/A,FALSE,"C"}</definedName>
    <definedName name="wrn.Main._.Economic._.Indicators." localSheetId="2" hidden="1">{"Main Economic Indicators",#N/A,FALSE,"C"}</definedName>
    <definedName name="wrn.Main._.Economic._.Indicators." localSheetId="6" hidden="1">{"Main Economic Indicators",#N/A,FALSE,"C"}</definedName>
    <definedName name="wrn.Main._.Economic._.Indicators." hidden="1">{"Main Economic Indicators",#N/A,FALSE,"C"}</definedName>
    <definedName name="wrn.MDABOP." localSheetId="18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21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0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1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4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5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16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2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localSheetId="6" hidden="1">{"BOP_TAB",#N/A,FALSE,"N";"MIDTERM_TAB",#N/A,FALSE,"O";"FUND_CRED",#N/A,FALSE,"P";"DEBT_TAB1",#N/A,FALSE,"Q";"DEBT_TAB2",#N/A,FALSE,"Q";"FORFIN_TAB1",#N/A,FALSE,"R";"FORFIN_TAB2",#N/A,FALSE,"R";"BOP_ANALY",#N/A,FALSE,"U"}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localSheetId="18" hidden="1">{"MONA",#N/A,FALSE,"S"}</definedName>
    <definedName name="wrn.MONA." localSheetId="21" hidden="1">{"MONA",#N/A,FALSE,"S"}</definedName>
    <definedName name="wrn.MONA." localSheetId="10" hidden="1">{"MONA",#N/A,FALSE,"S"}</definedName>
    <definedName name="wrn.MONA." localSheetId="11" hidden="1">{"MONA",#N/A,FALSE,"S"}</definedName>
    <definedName name="wrn.MONA." localSheetId="12" hidden="1">{"MONA",#N/A,FALSE,"S"}</definedName>
    <definedName name="wrn.MONA." localSheetId="14" hidden="1">{"MONA",#N/A,FALSE,"S"}</definedName>
    <definedName name="wrn.MONA." localSheetId="15" hidden="1">{"MONA",#N/A,FALSE,"S"}</definedName>
    <definedName name="wrn.MONA." localSheetId="16" hidden="1">{"MONA",#N/A,FALSE,"S"}</definedName>
    <definedName name="wrn.MONA." localSheetId="2" hidden="1">{"MONA",#N/A,FALSE,"S"}</definedName>
    <definedName name="wrn.MONA." localSheetId="6" hidden="1">{"MONA",#N/A,FALSE,"S"}</definedName>
    <definedName name="wrn.MONA." hidden="1">{"MONA",#N/A,FALSE,"S"}</definedName>
    <definedName name="wrn.MS." localSheetId="18" hidden="1">{#N/A,#N/A,FALSE,"MS"}</definedName>
    <definedName name="wrn.MS." localSheetId="21" hidden="1">{#N/A,#N/A,FALSE,"MS"}</definedName>
    <definedName name="wrn.MS." localSheetId="10" hidden="1">{#N/A,#N/A,FALSE,"MS"}</definedName>
    <definedName name="wrn.MS." localSheetId="11" hidden="1">{#N/A,#N/A,FALSE,"MS"}</definedName>
    <definedName name="wrn.MS." localSheetId="12" hidden="1">{#N/A,#N/A,FALSE,"MS"}</definedName>
    <definedName name="wrn.MS." localSheetId="14" hidden="1">{#N/A,#N/A,FALSE,"MS"}</definedName>
    <definedName name="wrn.MS." localSheetId="15" hidden="1">{#N/A,#N/A,FALSE,"MS"}</definedName>
    <definedName name="wrn.MS." localSheetId="16" hidden="1">{#N/A,#N/A,FALSE,"MS"}</definedName>
    <definedName name="wrn.MS." localSheetId="2" hidden="1">{#N/A,#N/A,FALSE,"MS"}</definedName>
    <definedName name="wrn.MS." localSheetId="6" hidden="1">{#N/A,#N/A,FALSE,"MS"}</definedName>
    <definedName name="wrn.MS." hidden="1">{#N/A,#N/A,FALSE,"MS"}</definedName>
    <definedName name="wrn.NBG." localSheetId="18" hidden="1">{#N/A,#N/A,FALSE,"NBG"}</definedName>
    <definedName name="wrn.NBG." localSheetId="21" hidden="1">{#N/A,#N/A,FALSE,"NBG"}</definedName>
    <definedName name="wrn.NBG." localSheetId="10" hidden="1">{#N/A,#N/A,FALSE,"NBG"}</definedName>
    <definedName name="wrn.NBG." localSheetId="11" hidden="1">{#N/A,#N/A,FALSE,"NBG"}</definedName>
    <definedName name="wrn.NBG." localSheetId="12" hidden="1">{#N/A,#N/A,FALSE,"NBG"}</definedName>
    <definedName name="wrn.NBG." localSheetId="14" hidden="1">{#N/A,#N/A,FALSE,"NBG"}</definedName>
    <definedName name="wrn.NBG." localSheetId="15" hidden="1">{#N/A,#N/A,FALSE,"NBG"}</definedName>
    <definedName name="wrn.NBG." localSheetId="16" hidden="1">{#N/A,#N/A,FALSE,"NBG"}</definedName>
    <definedName name="wrn.NBG." localSheetId="2" hidden="1">{#N/A,#N/A,FALSE,"NBG"}</definedName>
    <definedName name="wrn.NBG." localSheetId="6" hidden="1">{#N/A,#N/A,FALSE,"NBG"}</definedName>
    <definedName name="wrn.NBG." hidden="1">{#N/A,#N/A,FALSE,"NBG"}</definedName>
    <definedName name="wrn.Output._.tables." localSheetId="18" hidden="1">{#N/A,#N/A,FALSE,"I";#N/A,#N/A,FALSE,"J";#N/A,#N/A,FALSE,"K";#N/A,#N/A,FALSE,"L";#N/A,#N/A,FALSE,"M";#N/A,#N/A,FALSE,"N";#N/A,#N/A,FALSE,"O"}</definedName>
    <definedName name="wrn.Output._.tables." localSheetId="21" hidden="1">{#N/A,#N/A,FALSE,"I";#N/A,#N/A,FALSE,"J";#N/A,#N/A,FALSE,"K";#N/A,#N/A,FALSE,"L";#N/A,#N/A,FALSE,"M";#N/A,#N/A,FALSE,"N";#N/A,#N/A,FALSE,"O"}</definedName>
    <definedName name="wrn.Output._.tables." localSheetId="10" hidden="1">{#N/A,#N/A,FALSE,"I";#N/A,#N/A,FALSE,"J";#N/A,#N/A,FALSE,"K";#N/A,#N/A,FALSE,"L";#N/A,#N/A,FALSE,"M";#N/A,#N/A,FALSE,"N";#N/A,#N/A,FALSE,"O"}</definedName>
    <definedName name="wrn.Output._.tables." localSheetId="11" hidden="1">{#N/A,#N/A,FALSE,"I";#N/A,#N/A,FALSE,"J";#N/A,#N/A,FALSE,"K";#N/A,#N/A,FALSE,"L";#N/A,#N/A,FALSE,"M";#N/A,#N/A,FALSE,"N";#N/A,#N/A,FALSE,"O"}</definedName>
    <definedName name="wrn.Output._.tables." localSheetId="12" hidden="1">{#N/A,#N/A,FALSE,"I";#N/A,#N/A,FALSE,"J";#N/A,#N/A,FALSE,"K";#N/A,#N/A,FALSE,"L";#N/A,#N/A,FALSE,"M";#N/A,#N/A,FALSE,"N";#N/A,#N/A,FALSE,"O"}</definedName>
    <definedName name="wrn.Output._.tables." localSheetId="14" hidden="1">{#N/A,#N/A,FALSE,"I";#N/A,#N/A,FALSE,"J";#N/A,#N/A,FALSE,"K";#N/A,#N/A,FALSE,"L";#N/A,#N/A,FALSE,"M";#N/A,#N/A,FALSE,"N";#N/A,#N/A,FALSE,"O"}</definedName>
    <definedName name="wrn.Output._.tables." localSheetId="15" hidden="1">{#N/A,#N/A,FALSE,"I";#N/A,#N/A,FALSE,"J";#N/A,#N/A,FALSE,"K";#N/A,#N/A,FALSE,"L";#N/A,#N/A,FALSE,"M";#N/A,#N/A,FALSE,"N";#N/A,#N/A,FALSE,"O"}</definedName>
    <definedName name="wrn.Output._.tables." localSheetId="16" hidden="1">{#N/A,#N/A,FALSE,"I";#N/A,#N/A,FALSE,"J";#N/A,#N/A,FALSE,"K";#N/A,#N/A,FALSE,"L";#N/A,#N/A,FALSE,"M";#N/A,#N/A,FALSE,"N";#N/A,#N/A,FALSE,"O"}</definedName>
    <definedName name="wrn.Output._.tables." localSheetId="2" hidden="1">{#N/A,#N/A,FALSE,"I";#N/A,#N/A,FALSE,"J";#N/A,#N/A,FALSE,"K";#N/A,#N/A,FALSE,"L";#N/A,#N/A,FALSE,"M";#N/A,#N/A,FALSE,"N";#N/A,#N/A,FALSE,"O"}</definedName>
    <definedName name="wrn.Output._.tables." localSheetId="6" hidden="1">{#N/A,#N/A,FALSE,"I";#N/A,#N/A,FALSE,"J";#N/A,#N/A,FALSE,"K";#N/A,#N/A,FALSE,"L";#N/A,#N/A,FALSE,"M";#N/A,#N/A,FALSE,"N";#N/A,#N/A,FALSE,"O"}</definedName>
    <definedName name="wrn.Output._.tables." hidden="1">{#N/A,#N/A,FALSE,"I";#N/A,#N/A,FALSE,"J";#N/A,#N/A,FALSE,"K";#N/A,#N/A,FALSE,"L";#N/A,#N/A,FALSE,"M";#N/A,#N/A,FALSE,"N";#N/A,#N/A,FALSE,"O"}</definedName>
    <definedName name="wrn.PCPI." localSheetId="18" hidden="1">{#N/A,#N/A,FALSE,"PCPI"}</definedName>
    <definedName name="wrn.PCPI." localSheetId="21" hidden="1">{#N/A,#N/A,FALSE,"PCPI"}</definedName>
    <definedName name="wrn.PCPI." localSheetId="10" hidden="1">{#N/A,#N/A,FALSE,"PCPI"}</definedName>
    <definedName name="wrn.PCPI." localSheetId="11" hidden="1">{#N/A,#N/A,FALSE,"PCPI"}</definedName>
    <definedName name="wrn.PCPI." localSheetId="12" hidden="1">{#N/A,#N/A,FALSE,"PCPI"}</definedName>
    <definedName name="wrn.PCPI." localSheetId="14" hidden="1">{#N/A,#N/A,FALSE,"PCPI"}</definedName>
    <definedName name="wrn.PCPI." localSheetId="15" hidden="1">{#N/A,#N/A,FALSE,"PCPI"}</definedName>
    <definedName name="wrn.PCPI." localSheetId="16" hidden="1">{#N/A,#N/A,FALSE,"PCPI"}</definedName>
    <definedName name="wrn.PCPI." localSheetId="2" hidden="1">{#N/A,#N/A,FALSE,"PCPI"}</definedName>
    <definedName name="wrn.PCPI." localSheetId="6" hidden="1">{#N/A,#N/A,FALSE,"PCPI"}</definedName>
    <definedName name="wrn.PCPI." hidden="1">{#N/A,#N/A,FALSE,"PCPI"}</definedName>
    <definedName name="wrn.PENSION." localSheetId="18" hidden="1">{#N/A,#N/A,FALSE,"PENSION"}</definedName>
    <definedName name="wrn.PENSION." localSheetId="21" hidden="1">{#N/A,#N/A,FALSE,"PENSION"}</definedName>
    <definedName name="wrn.PENSION." localSheetId="10" hidden="1">{#N/A,#N/A,FALSE,"PENSION"}</definedName>
    <definedName name="wrn.PENSION." localSheetId="11" hidden="1">{#N/A,#N/A,FALSE,"PENSION"}</definedName>
    <definedName name="wrn.PENSION." localSheetId="12" hidden="1">{#N/A,#N/A,FALSE,"PENSION"}</definedName>
    <definedName name="wrn.PENSION." localSheetId="14" hidden="1">{#N/A,#N/A,FALSE,"PENSION"}</definedName>
    <definedName name="wrn.PENSION." localSheetId="15" hidden="1">{#N/A,#N/A,FALSE,"PENSION"}</definedName>
    <definedName name="wrn.PENSION." localSheetId="16" hidden="1">{#N/A,#N/A,FALSE,"PENSION"}</definedName>
    <definedName name="wrn.PENSION." localSheetId="2" hidden="1">{#N/A,#N/A,FALSE,"PENSION"}</definedName>
    <definedName name="wrn.PENSION." localSheetId="6" hidden="1">{#N/A,#N/A,FALSE,"PENSION"}</definedName>
    <definedName name="wrn.PENSION." hidden="1">{#N/A,#N/A,FALSE,"PENSION"}</definedName>
    <definedName name="wrn.PRUDENT." localSheetId="18" hidden="1">{#N/A,#N/A,FALSE,"PRUDENT"}</definedName>
    <definedName name="wrn.PRUDENT." localSheetId="21" hidden="1">{#N/A,#N/A,FALSE,"PRUDENT"}</definedName>
    <definedName name="wrn.PRUDENT." localSheetId="10" hidden="1">{#N/A,#N/A,FALSE,"PRUDENT"}</definedName>
    <definedName name="wrn.PRUDENT." localSheetId="11" hidden="1">{#N/A,#N/A,FALSE,"PRUDENT"}</definedName>
    <definedName name="wrn.PRUDENT." localSheetId="12" hidden="1">{#N/A,#N/A,FALSE,"PRUDENT"}</definedName>
    <definedName name="wrn.PRUDENT." localSheetId="14" hidden="1">{#N/A,#N/A,FALSE,"PRUDENT"}</definedName>
    <definedName name="wrn.PRUDENT." localSheetId="15" hidden="1">{#N/A,#N/A,FALSE,"PRUDENT"}</definedName>
    <definedName name="wrn.PRUDENT." localSheetId="16" hidden="1">{#N/A,#N/A,FALSE,"PRUDENT"}</definedName>
    <definedName name="wrn.PRUDENT." localSheetId="2" hidden="1">{#N/A,#N/A,FALSE,"PRUDENT"}</definedName>
    <definedName name="wrn.PRUDENT." localSheetId="6" hidden="1">{#N/A,#N/A,FALSE,"PRUDENT"}</definedName>
    <definedName name="wrn.PRUDENT." hidden="1">{#N/A,#N/A,FALSE,"PRUDENT"}</definedName>
    <definedName name="wrn.PUBLEXP." localSheetId="18" hidden="1">{#N/A,#N/A,FALSE,"PUBLEXP"}</definedName>
    <definedName name="wrn.PUBLEXP." localSheetId="21" hidden="1">{#N/A,#N/A,FALSE,"PUBLEXP"}</definedName>
    <definedName name="wrn.PUBLEXP." localSheetId="10" hidden="1">{#N/A,#N/A,FALSE,"PUBLEXP"}</definedName>
    <definedName name="wrn.PUBLEXP." localSheetId="11" hidden="1">{#N/A,#N/A,FALSE,"PUBLEXP"}</definedName>
    <definedName name="wrn.PUBLEXP." localSheetId="12" hidden="1">{#N/A,#N/A,FALSE,"PUBLEXP"}</definedName>
    <definedName name="wrn.PUBLEXP." localSheetId="14" hidden="1">{#N/A,#N/A,FALSE,"PUBLEXP"}</definedName>
    <definedName name="wrn.PUBLEXP." localSheetId="15" hidden="1">{#N/A,#N/A,FALSE,"PUBLEXP"}</definedName>
    <definedName name="wrn.PUBLEXP." localSheetId="16" hidden="1">{#N/A,#N/A,FALSE,"PUBLEXP"}</definedName>
    <definedName name="wrn.PUBLEXP." localSheetId="2" hidden="1">{#N/A,#N/A,FALSE,"PUBLEXP"}</definedName>
    <definedName name="wrn.PUBLEXP." localSheetId="6" hidden="1">{#N/A,#N/A,FALSE,"PUBLEXP"}</definedName>
    <definedName name="wrn.PUBLEXP." hidden="1">{#N/A,#N/A,FALSE,"PUBLEXP"}</definedName>
    <definedName name="wrn.REDTABS." localSheetId="18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21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0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1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4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5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16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2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localSheetId="6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localSheetId="18" hidden="1">{#N/A,#N/A,FALSE,"REVSHARE"}</definedName>
    <definedName name="wrn.REVSHARE." localSheetId="21" hidden="1">{#N/A,#N/A,FALSE,"REVSHARE"}</definedName>
    <definedName name="wrn.REVSHARE." localSheetId="10" hidden="1">{#N/A,#N/A,FALSE,"REVSHARE"}</definedName>
    <definedName name="wrn.REVSHARE." localSheetId="11" hidden="1">{#N/A,#N/A,FALSE,"REVSHARE"}</definedName>
    <definedName name="wrn.REVSHARE." localSheetId="12" hidden="1">{#N/A,#N/A,FALSE,"REVSHARE"}</definedName>
    <definedName name="wrn.REVSHARE." localSheetId="14" hidden="1">{#N/A,#N/A,FALSE,"REVSHARE"}</definedName>
    <definedName name="wrn.REVSHARE." localSheetId="15" hidden="1">{#N/A,#N/A,FALSE,"REVSHARE"}</definedName>
    <definedName name="wrn.REVSHARE." localSheetId="16" hidden="1">{#N/A,#N/A,FALSE,"REVSHARE"}</definedName>
    <definedName name="wrn.REVSHARE." localSheetId="2" hidden="1">{#N/A,#N/A,FALSE,"REVSHARE"}</definedName>
    <definedName name="wrn.REVSHARE." localSheetId="6" hidden="1">{#N/A,#N/A,FALSE,"REVSHARE"}</definedName>
    <definedName name="wrn.REVSHARE." hidden="1">{#N/A,#N/A,FALSE,"REVSHARE"}</definedName>
    <definedName name="wrn.STATE." localSheetId="18" hidden="1">{#N/A,#N/A,FALSE,"STATE"}</definedName>
    <definedName name="wrn.STATE." localSheetId="21" hidden="1">{#N/A,#N/A,FALSE,"STATE"}</definedName>
    <definedName name="wrn.STATE." localSheetId="10" hidden="1">{#N/A,#N/A,FALSE,"STATE"}</definedName>
    <definedName name="wrn.STATE." localSheetId="11" hidden="1">{#N/A,#N/A,FALSE,"STATE"}</definedName>
    <definedName name="wrn.STATE." localSheetId="12" hidden="1">{#N/A,#N/A,FALSE,"STATE"}</definedName>
    <definedName name="wrn.STATE." localSheetId="14" hidden="1">{#N/A,#N/A,FALSE,"STATE"}</definedName>
    <definedName name="wrn.STATE." localSheetId="15" hidden="1">{#N/A,#N/A,FALSE,"STATE"}</definedName>
    <definedName name="wrn.STATE." localSheetId="16" hidden="1">{#N/A,#N/A,FALSE,"STATE"}</definedName>
    <definedName name="wrn.STATE." localSheetId="2" hidden="1">{#N/A,#N/A,FALSE,"STATE"}</definedName>
    <definedName name="wrn.STATE." localSheetId="6" hidden="1">{#N/A,#N/A,FALSE,"STATE"}</definedName>
    <definedName name="wrn.STATE." hidden="1">{#N/A,#N/A,FALSE,"STATE"}</definedName>
    <definedName name="wrn.TAXARREARS." localSheetId="18" hidden="1">{#N/A,#N/A,FALSE,"TAXARREARS"}</definedName>
    <definedName name="wrn.TAXARREARS." localSheetId="21" hidden="1">{#N/A,#N/A,FALSE,"TAXARREARS"}</definedName>
    <definedName name="wrn.TAXARREARS." localSheetId="10" hidden="1">{#N/A,#N/A,FALSE,"TAXARREARS"}</definedName>
    <definedName name="wrn.TAXARREARS." localSheetId="11" hidden="1">{#N/A,#N/A,FALSE,"TAXARREARS"}</definedName>
    <definedName name="wrn.TAXARREARS." localSheetId="12" hidden="1">{#N/A,#N/A,FALSE,"TAXARREARS"}</definedName>
    <definedName name="wrn.TAXARREARS." localSheetId="14" hidden="1">{#N/A,#N/A,FALSE,"TAXARREARS"}</definedName>
    <definedName name="wrn.TAXARREARS." localSheetId="15" hidden="1">{#N/A,#N/A,FALSE,"TAXARREARS"}</definedName>
    <definedName name="wrn.TAXARREARS." localSheetId="16" hidden="1">{#N/A,#N/A,FALSE,"TAXARREARS"}</definedName>
    <definedName name="wrn.TAXARREARS." localSheetId="2" hidden="1">{#N/A,#N/A,FALSE,"TAXARREARS"}</definedName>
    <definedName name="wrn.TAXARREARS." localSheetId="6" hidden="1">{#N/A,#N/A,FALSE,"TAXARREARS"}</definedName>
    <definedName name="wrn.TAXARREARS." hidden="1">{#N/A,#N/A,FALSE,"TAXARREARS"}</definedName>
    <definedName name="wrn.TAXPAYRS." localSheetId="18" hidden="1">{#N/A,#N/A,FALSE,"TAXPAYRS"}</definedName>
    <definedName name="wrn.TAXPAYRS." localSheetId="21" hidden="1">{#N/A,#N/A,FALSE,"TAXPAYRS"}</definedName>
    <definedName name="wrn.TAXPAYRS." localSheetId="10" hidden="1">{#N/A,#N/A,FALSE,"TAXPAYRS"}</definedName>
    <definedName name="wrn.TAXPAYRS." localSheetId="11" hidden="1">{#N/A,#N/A,FALSE,"TAXPAYRS"}</definedName>
    <definedName name="wrn.TAXPAYRS." localSheetId="12" hidden="1">{#N/A,#N/A,FALSE,"TAXPAYRS"}</definedName>
    <definedName name="wrn.TAXPAYRS." localSheetId="14" hidden="1">{#N/A,#N/A,FALSE,"TAXPAYRS"}</definedName>
    <definedName name="wrn.TAXPAYRS." localSheetId="15" hidden="1">{#N/A,#N/A,FALSE,"TAXPAYRS"}</definedName>
    <definedName name="wrn.TAXPAYRS." localSheetId="16" hidden="1">{#N/A,#N/A,FALSE,"TAXPAYRS"}</definedName>
    <definedName name="wrn.TAXPAYRS." localSheetId="2" hidden="1">{#N/A,#N/A,FALSE,"TAXPAYRS"}</definedName>
    <definedName name="wrn.TAXPAYRS." localSheetId="6" hidden="1">{#N/A,#N/A,FALSE,"TAXPAYRS"}</definedName>
    <definedName name="wrn.TAXPAYRS." hidden="1">{#N/A,#N/A,FALSE,"TAXPAYRS"}</definedName>
    <definedName name="wrn.TRADE." localSheetId="18" hidden="1">{#N/A,#N/A,FALSE,"TRADE"}</definedName>
    <definedName name="wrn.TRADE." localSheetId="21" hidden="1">{#N/A,#N/A,FALSE,"TRADE"}</definedName>
    <definedName name="wrn.TRADE." localSheetId="10" hidden="1">{#N/A,#N/A,FALSE,"TRADE"}</definedName>
    <definedName name="wrn.TRADE." localSheetId="11" hidden="1">{#N/A,#N/A,FALSE,"TRADE"}</definedName>
    <definedName name="wrn.TRADE." localSheetId="12" hidden="1">{#N/A,#N/A,FALSE,"TRADE"}</definedName>
    <definedName name="wrn.TRADE." localSheetId="14" hidden="1">{#N/A,#N/A,FALSE,"TRADE"}</definedName>
    <definedName name="wrn.TRADE." localSheetId="15" hidden="1">{#N/A,#N/A,FALSE,"TRADE"}</definedName>
    <definedName name="wrn.TRADE." localSheetId="16" hidden="1">{#N/A,#N/A,FALSE,"TRADE"}</definedName>
    <definedName name="wrn.TRADE." localSheetId="2" hidden="1">{#N/A,#N/A,FALSE,"TRADE"}</definedName>
    <definedName name="wrn.TRADE." localSheetId="6" hidden="1">{#N/A,#N/A,FALSE,"TRADE"}</definedName>
    <definedName name="wrn.TRADE." hidden="1">{#N/A,#N/A,FALSE,"TRADE"}</definedName>
    <definedName name="wrn.TRANSPORT." localSheetId="18" hidden="1">{#N/A,#N/A,FALSE,"TRANPORT"}</definedName>
    <definedName name="wrn.TRANSPORT." localSheetId="21" hidden="1">{#N/A,#N/A,FALSE,"TRANPORT"}</definedName>
    <definedName name="wrn.TRANSPORT." localSheetId="10" hidden="1">{#N/A,#N/A,FALSE,"TRANPORT"}</definedName>
    <definedName name="wrn.TRANSPORT." localSheetId="11" hidden="1">{#N/A,#N/A,FALSE,"TRANPORT"}</definedName>
    <definedName name="wrn.TRANSPORT." localSheetId="12" hidden="1">{#N/A,#N/A,FALSE,"TRANPORT"}</definedName>
    <definedName name="wrn.TRANSPORT." localSheetId="14" hidden="1">{#N/A,#N/A,FALSE,"TRANPORT"}</definedName>
    <definedName name="wrn.TRANSPORT." localSheetId="15" hidden="1">{#N/A,#N/A,FALSE,"TRANPORT"}</definedName>
    <definedName name="wrn.TRANSPORT." localSheetId="16" hidden="1">{#N/A,#N/A,FALSE,"TRANPORT"}</definedName>
    <definedName name="wrn.TRANSPORT." localSheetId="2" hidden="1">{#N/A,#N/A,FALSE,"TRANPORT"}</definedName>
    <definedName name="wrn.TRANSPORT." localSheetId="6" hidden="1">{#N/A,#N/A,FALSE,"TRANPORT"}</definedName>
    <definedName name="wrn.TRANSPORT." hidden="1">{#N/A,#N/A,FALSE,"TRANPORT"}</definedName>
    <definedName name="wrn.UNEMPL." localSheetId="18" hidden="1">{#N/A,#N/A,FALSE,"EMP_POP";#N/A,#N/A,FALSE,"UNEMPL"}</definedName>
    <definedName name="wrn.UNEMPL." localSheetId="21" hidden="1">{#N/A,#N/A,FALSE,"EMP_POP";#N/A,#N/A,FALSE,"UNEMPL"}</definedName>
    <definedName name="wrn.UNEMPL." localSheetId="10" hidden="1">{#N/A,#N/A,FALSE,"EMP_POP";#N/A,#N/A,FALSE,"UNEMPL"}</definedName>
    <definedName name="wrn.UNEMPL." localSheetId="11" hidden="1">{#N/A,#N/A,FALSE,"EMP_POP";#N/A,#N/A,FALSE,"UNEMPL"}</definedName>
    <definedName name="wrn.UNEMPL." localSheetId="12" hidden="1">{#N/A,#N/A,FALSE,"EMP_POP";#N/A,#N/A,FALSE,"UNEMPL"}</definedName>
    <definedName name="wrn.UNEMPL." localSheetId="14" hidden="1">{#N/A,#N/A,FALSE,"EMP_POP";#N/A,#N/A,FALSE,"UNEMPL"}</definedName>
    <definedName name="wrn.UNEMPL." localSheetId="15" hidden="1">{#N/A,#N/A,FALSE,"EMP_POP";#N/A,#N/A,FALSE,"UNEMPL"}</definedName>
    <definedName name="wrn.UNEMPL." localSheetId="16" hidden="1">{#N/A,#N/A,FALSE,"EMP_POP";#N/A,#N/A,FALSE,"UNEMPL"}</definedName>
    <definedName name="wrn.UNEMPL." localSheetId="2" hidden="1">{#N/A,#N/A,FALSE,"EMP_POP";#N/A,#N/A,FALSE,"UNEMPL"}</definedName>
    <definedName name="wrn.UNEMPL." localSheetId="6" hidden="1">{#N/A,#N/A,FALSE,"EMP_POP";#N/A,#N/A,FALSE,"UNEMPL"}</definedName>
    <definedName name="wrn.UNEMPL." hidden="1">{#N/A,#N/A,FALSE,"EMP_POP";#N/A,#N/A,FALSE,"UNEMPL"}</definedName>
    <definedName name="wrn.WAGES." localSheetId="18" hidden="1">{#N/A,#N/A,FALSE,"WAGES"}</definedName>
    <definedName name="wrn.WAGES." localSheetId="21" hidden="1">{#N/A,#N/A,FALSE,"WAGES"}</definedName>
    <definedName name="wrn.WAGES." localSheetId="10" hidden="1">{#N/A,#N/A,FALSE,"WAGES"}</definedName>
    <definedName name="wrn.WAGES." localSheetId="11" hidden="1">{#N/A,#N/A,FALSE,"WAGES"}</definedName>
    <definedName name="wrn.WAGES." localSheetId="12" hidden="1">{#N/A,#N/A,FALSE,"WAGES"}</definedName>
    <definedName name="wrn.WAGES." localSheetId="14" hidden="1">{#N/A,#N/A,FALSE,"WAGES"}</definedName>
    <definedName name="wrn.WAGES." localSheetId="15" hidden="1">{#N/A,#N/A,FALSE,"WAGES"}</definedName>
    <definedName name="wrn.WAGES." localSheetId="16" hidden="1">{#N/A,#N/A,FALSE,"WAGES"}</definedName>
    <definedName name="wrn.WAGES." localSheetId="2" hidden="1">{#N/A,#N/A,FALSE,"WAGES"}</definedName>
    <definedName name="wrn.WAGES." localSheetId="6" hidden="1">{#N/A,#N/A,FALSE,"WAGES"}</definedName>
    <definedName name="wrn.WAGES." hidden="1">{#N/A,#N/A,FALSE,"WAGES"}</definedName>
    <definedName name="wrn.WEO." localSheetId="18" hidden="1">{"WEO",#N/A,FALSE,"T"}</definedName>
    <definedName name="wrn.WEO." localSheetId="21" hidden="1">{"WEO",#N/A,FALSE,"T"}</definedName>
    <definedName name="wrn.WEO." localSheetId="10" hidden="1">{"WEO",#N/A,FALSE,"T"}</definedName>
    <definedName name="wrn.WEO." localSheetId="11" hidden="1">{"WEO",#N/A,FALSE,"T"}</definedName>
    <definedName name="wrn.WEO." localSheetId="12" hidden="1">{"WEO",#N/A,FALSE,"T"}</definedName>
    <definedName name="wrn.WEO." localSheetId="14" hidden="1">{"WEO",#N/A,FALSE,"T"}</definedName>
    <definedName name="wrn.WEO." localSheetId="15" hidden="1">{"WEO",#N/A,FALSE,"T"}</definedName>
    <definedName name="wrn.WEO." localSheetId="16" hidden="1">{"WEO",#N/A,FALSE,"T"}</definedName>
    <definedName name="wrn.WEO." localSheetId="2" hidden="1">{"WEO",#N/A,FALSE,"T"}</definedName>
    <definedName name="wrn.WEO." localSheetId="6" hidden="1">{"WEO",#N/A,FALSE,"T"}</definedName>
    <definedName name="wrn.WEO." hidden="1">{"WEO",#N/A,FALSE,"T"}</definedName>
    <definedName name="Wt_d">[17]CIRRs!$C$59</definedName>
    <definedName name="X" localSheetId="18">#REF!</definedName>
    <definedName name="X" localSheetId="12">#REF!</definedName>
    <definedName name="X" localSheetId="2">#REF!</definedName>
    <definedName name="X" localSheetId="6">#REF!</definedName>
    <definedName name="X">#REF!</definedName>
    <definedName name="X_Rate" localSheetId="18">#REF!</definedName>
    <definedName name="X_Rate" localSheetId="12">#REF!</definedName>
    <definedName name="X_Rate" localSheetId="2">#REF!</definedName>
    <definedName name="X_Rate" localSheetId="6">#REF!</definedName>
    <definedName name="X_Rate">#REF!</definedName>
    <definedName name="XandRev">'[34]tab 3'!$F$63:$Z$65</definedName>
    <definedName name="xdr" localSheetId="18">#REF!</definedName>
    <definedName name="xdr" localSheetId="12">#REF!</definedName>
    <definedName name="xdr" localSheetId="2">#REF!</definedName>
    <definedName name="xdr" localSheetId="6">#REF!</definedName>
    <definedName name="xdr">#REF!</definedName>
    <definedName name="XGS" localSheetId="18">#REF!</definedName>
    <definedName name="XGS" localSheetId="12">#REF!</definedName>
    <definedName name="XGS" localSheetId="2">#REF!</definedName>
    <definedName name="XGS" localSheetId="6">#REF!</definedName>
    <definedName name="XGS">#REF!</definedName>
    <definedName name="XOF" localSheetId="18">#REF!</definedName>
    <definedName name="XOF" localSheetId="12">#REF!</definedName>
    <definedName name="XOF" localSheetId="2">#REF!</definedName>
    <definedName name="XOF" localSheetId="6">#REF!</definedName>
    <definedName name="XOF">#REF!</definedName>
    <definedName name="xr">#REF!</definedName>
    <definedName name="xxWRS_1">[4]Sheet2!$A$1:$A$77</definedName>
    <definedName name="XXX">#REF!</definedName>
    <definedName name="year">#REF!</definedName>
    <definedName name="Years">[24]Q7!$E$6:$AH$6</definedName>
    <definedName name="YY" localSheetId="18">#REF!</definedName>
    <definedName name="YY" localSheetId="12">#REF!</definedName>
    <definedName name="YY" localSheetId="2">#REF!</definedName>
    <definedName name="YY" localSheetId="6">#REF!</definedName>
    <definedName name="YY">#REF!</definedName>
    <definedName name="YY1A" localSheetId="18">#REF!</definedName>
    <definedName name="YY1A" localSheetId="12">#REF!</definedName>
    <definedName name="YY1A" localSheetId="2">#REF!</definedName>
    <definedName name="YY1A" localSheetId="6">#REF!</definedName>
    <definedName name="YY1A">#REF!</definedName>
    <definedName name="Z_1A8C061B_2301_11D3_BFD1_000039E37209_.wvu.Cols" localSheetId="18" hidden="1">#REF!,#REF!,#REF!</definedName>
    <definedName name="Z_1A8C061B_2301_11D3_BFD1_000039E37209_.wvu.Cols" localSheetId="12" hidden="1">#REF!,#REF!,#REF!</definedName>
    <definedName name="Z_1A8C061B_2301_11D3_BFD1_000039E37209_.wvu.Cols" localSheetId="2" hidden="1">#REF!,#REF!,#REF!</definedName>
    <definedName name="Z_1A8C061B_2301_11D3_BFD1_000039E37209_.wvu.Cols" localSheetId="6" hidden="1">#REF!,#REF!,#REF!</definedName>
    <definedName name="Z_1A8C061B_2301_11D3_BFD1_000039E37209_.wvu.Cols" hidden="1">#REF!,#REF!,#REF!</definedName>
    <definedName name="Z_1A8C061B_2301_11D3_BFD1_000039E37209_.wvu.Rows" localSheetId="18" hidden="1">#REF!,#REF!,#REF!</definedName>
    <definedName name="Z_1A8C061B_2301_11D3_BFD1_000039E37209_.wvu.Rows" localSheetId="12" hidden="1">#REF!,#REF!,#REF!</definedName>
    <definedName name="Z_1A8C061B_2301_11D3_BFD1_000039E37209_.wvu.Rows" localSheetId="2" hidden="1">#REF!,#REF!,#REF!</definedName>
    <definedName name="Z_1A8C061B_2301_11D3_BFD1_000039E37209_.wvu.Rows" localSheetId="6" hidden="1">#REF!,#REF!,#REF!</definedName>
    <definedName name="Z_1A8C061B_2301_11D3_BFD1_000039E37209_.wvu.Rows" hidden="1">#REF!,#REF!,#REF!</definedName>
    <definedName name="Z_1A8C061C_2301_11D3_BFD1_000039E37209_.wvu.Cols" localSheetId="18" hidden="1">#REF!,#REF!,#REF!</definedName>
    <definedName name="Z_1A8C061C_2301_11D3_BFD1_000039E37209_.wvu.Cols" localSheetId="12" hidden="1">#REF!,#REF!,#REF!</definedName>
    <definedName name="Z_1A8C061C_2301_11D3_BFD1_000039E37209_.wvu.Cols" localSheetId="2" hidden="1">#REF!,#REF!,#REF!</definedName>
    <definedName name="Z_1A8C061C_2301_11D3_BFD1_000039E37209_.wvu.Cols" localSheetId="6" hidden="1">#REF!,#REF!,#REF!</definedName>
    <definedName name="Z_1A8C061C_2301_11D3_BFD1_000039E37209_.wvu.Cols" hidden="1">#REF!,#REF!,#REF!</definedName>
    <definedName name="Z_1A8C061C_2301_11D3_BFD1_000039E37209_.wvu.Rows" hidden="1">#REF!,#REF!,#REF!</definedName>
    <definedName name="Z_1A8C061E_2301_11D3_BFD1_000039E37209_.wvu.Cols" hidden="1">#REF!,#REF!,#REF!</definedName>
    <definedName name="Z_1A8C061E_2301_11D3_BFD1_000039E37209_.wvu.Rows" hidden="1">#REF!,#REF!,#REF!</definedName>
    <definedName name="Z_1A8C061F_2301_11D3_BFD1_000039E37209_.wvu.Cols" hidden="1">#REF!,#REF!,#REF!</definedName>
    <definedName name="Z_1A8C061F_2301_11D3_BFD1_000039E37209_.wvu.Rows" hidden="1">#REF!,#REF!,#REF!</definedName>
    <definedName name="zsdfs" hidden="1">'[7]Crédito SPNF (fiscal)'!#REF!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" i="53" l="1"/>
  <c r="C5" i="64"/>
  <c r="C6" i="64"/>
  <c r="C7" i="64"/>
  <c r="C8" i="64"/>
  <c r="C9" i="64"/>
  <c r="C4" i="64"/>
  <c r="B5" i="64"/>
  <c r="B6" i="64"/>
  <c r="B7" i="64"/>
  <c r="B8" i="64"/>
  <c r="B9" i="64"/>
  <c r="B4" i="64"/>
  <c r="C18" i="37"/>
  <c r="B18" i="37"/>
  <c r="N21" i="53"/>
  <c r="N22" i="53"/>
  <c r="N23" i="53"/>
  <c r="N24" i="53"/>
  <c r="N25" i="53"/>
  <c r="N20" i="53"/>
  <c r="I26" i="53"/>
  <c r="I25" i="53"/>
  <c r="I24" i="53"/>
  <c r="I23" i="53"/>
  <c r="I22" i="53"/>
  <c r="E23" i="53" l="1"/>
  <c r="H23" i="53" s="1"/>
  <c r="E22" i="53"/>
  <c r="H22" i="53" s="1"/>
  <c r="E21" i="53"/>
  <c r="H21" i="53" s="1"/>
  <c r="I19" i="53"/>
  <c r="H19" i="53"/>
  <c r="E19" i="53"/>
  <c r="I18" i="53"/>
  <c r="H18" i="53"/>
  <c r="E18" i="53"/>
  <c r="I17" i="53"/>
  <c r="E17" i="53"/>
  <c r="H17" i="53" s="1"/>
  <c r="I16" i="53"/>
  <c r="E16" i="53"/>
  <c r="H16" i="53" s="1"/>
  <c r="I15" i="53"/>
  <c r="E15" i="53"/>
  <c r="H15" i="53" s="1"/>
  <c r="I14" i="53"/>
  <c r="E14" i="53"/>
  <c r="H14" i="53" s="1"/>
  <c r="I13" i="53"/>
  <c r="E13" i="53"/>
  <c r="H13" i="53" s="1"/>
  <c r="I12" i="53"/>
  <c r="E12" i="53"/>
  <c r="H12" i="53" s="1"/>
  <c r="I11" i="53"/>
  <c r="H11" i="53"/>
  <c r="E11" i="53"/>
  <c r="I10" i="53"/>
  <c r="H10" i="53"/>
  <c r="E10" i="53"/>
  <c r="I9" i="53"/>
  <c r="E9" i="53"/>
  <c r="H9" i="53" s="1"/>
  <c r="I8" i="53"/>
  <c r="E8" i="53"/>
  <c r="H8" i="53" s="1"/>
  <c r="I7" i="53"/>
  <c r="E7" i="53"/>
  <c r="H7" i="53" s="1"/>
  <c r="I6" i="53"/>
  <c r="E6" i="53"/>
  <c r="H6" i="53" s="1"/>
  <c r="I5" i="53"/>
  <c r="E5" i="53"/>
  <c r="H5" i="53" s="1"/>
  <c r="I4" i="53"/>
  <c r="E4" i="53"/>
  <c r="H4" i="53" s="1"/>
  <c r="E3" i="53"/>
  <c r="H3" i="53" s="1"/>
  <c r="G60" i="47" l="1"/>
  <c r="G62" i="47" s="1"/>
  <c r="F60" i="47"/>
  <c r="F62" i="47" s="1"/>
  <c r="E60" i="47"/>
  <c r="E62" i="47" s="1"/>
  <c r="D60" i="47"/>
  <c r="D62" i="47" s="1"/>
  <c r="C60" i="47"/>
  <c r="C62" i="47" s="1"/>
  <c r="B60" i="47"/>
  <c r="B62" i="47" s="1"/>
  <c r="G44" i="47"/>
  <c r="G46" i="47" s="1"/>
  <c r="F44" i="47"/>
  <c r="F46" i="47" s="1"/>
  <c r="E44" i="47"/>
  <c r="E46" i="47" s="1"/>
  <c r="D44" i="47"/>
  <c r="D46" i="47" s="1"/>
  <c r="C44" i="47"/>
  <c r="C46" i="47" s="1"/>
  <c r="B44" i="47"/>
  <c r="B46" i="47" s="1"/>
  <c r="C27" i="47"/>
  <c r="C29" i="47" s="1"/>
  <c r="D27" i="47"/>
  <c r="D29" i="47" s="1"/>
  <c r="E27" i="47"/>
  <c r="E29" i="47" s="1"/>
  <c r="F27" i="47"/>
  <c r="F29" i="47" s="1"/>
  <c r="G27" i="47"/>
  <c r="G29" i="47" s="1"/>
  <c r="B27" i="47"/>
  <c r="B29" i="47" s="1"/>
  <c r="G17" i="10" l="1"/>
  <c r="G18" i="10"/>
  <c r="G19" i="10"/>
  <c r="G20" i="10"/>
  <c r="G21" i="10"/>
  <c r="G16" i="10"/>
  <c r="D17" i="10"/>
  <c r="D18" i="10"/>
  <c r="D19" i="10"/>
  <c r="D20" i="10"/>
  <c r="D21" i="10"/>
  <c r="D16" i="10"/>
  <c r="G54" i="2"/>
  <c r="C47" i="2"/>
  <c r="C48" i="2"/>
  <c r="F48" i="2" s="1"/>
  <c r="C25" i="2"/>
  <c r="C21" i="2"/>
  <c r="C22" i="2"/>
  <c r="C23" i="2"/>
  <c r="C24" i="2"/>
  <c r="C20" i="2"/>
  <c r="C32" i="2" l="1"/>
  <c r="F32" i="2" s="1"/>
  <c r="C33" i="2"/>
  <c r="F33" i="2" s="1"/>
  <c r="G33" i="2"/>
  <c r="C34" i="2"/>
  <c r="F34" i="2" s="1"/>
  <c r="G34" i="2"/>
  <c r="C35" i="2"/>
  <c r="F35" i="2" s="1"/>
  <c r="G35" i="2"/>
  <c r="C36" i="2"/>
  <c r="F36" i="2" s="1"/>
  <c r="G36" i="2"/>
  <c r="C37" i="2"/>
  <c r="F37" i="2" s="1"/>
  <c r="G37" i="2"/>
  <c r="C38" i="2"/>
  <c r="F38" i="2" s="1"/>
  <c r="G38" i="2"/>
  <c r="C39" i="2"/>
  <c r="F39" i="2" s="1"/>
  <c r="G39" i="2"/>
  <c r="C40" i="2"/>
  <c r="F40" i="2" s="1"/>
  <c r="G40" i="2"/>
  <c r="C41" i="2"/>
  <c r="F41" i="2" s="1"/>
  <c r="G41" i="2"/>
  <c r="C42" i="2"/>
  <c r="F42" i="2" s="1"/>
  <c r="G42" i="2"/>
  <c r="C43" i="2"/>
  <c r="F43" i="2" s="1"/>
  <c r="G43" i="2"/>
  <c r="C44" i="2"/>
  <c r="F44" i="2" s="1"/>
  <c r="G44" i="2"/>
  <c r="C45" i="2"/>
  <c r="F45" i="2" s="1"/>
  <c r="G45" i="2"/>
  <c r="C46" i="2"/>
  <c r="F46" i="2" s="1"/>
  <c r="G46" i="2"/>
  <c r="F47" i="2"/>
  <c r="G47" i="2"/>
  <c r="G48" i="2"/>
  <c r="G50" i="2"/>
  <c r="G51" i="2"/>
  <c r="G52" i="2"/>
  <c r="G53" i="2"/>
  <c r="C27" i="6" l="1"/>
  <c r="D27" i="6"/>
  <c r="C28" i="6"/>
  <c r="D28" i="6"/>
  <c r="E29" i="6"/>
  <c r="E30" i="6"/>
  <c r="E31" i="6"/>
  <c r="E32" i="6"/>
  <c r="G50" i="14"/>
  <c r="G51" i="14"/>
  <c r="G52" i="14"/>
  <c r="G53" i="14"/>
  <c r="G54" i="14"/>
  <c r="G55" i="14"/>
  <c r="G56" i="14"/>
  <c r="G57" i="14"/>
  <c r="N91" i="5" l="1"/>
  <c r="M83" i="5"/>
  <c r="K91" i="5"/>
  <c r="N92" i="5"/>
  <c r="L84" i="5"/>
  <c r="L85" i="5"/>
  <c r="L86" i="5"/>
  <c r="L87" i="5"/>
  <c r="L88" i="5"/>
  <c r="L89" i="5"/>
  <c r="L90" i="5"/>
  <c r="L91" i="5"/>
  <c r="L92" i="5"/>
  <c r="M84" i="5"/>
  <c r="M85" i="5"/>
  <c r="M86" i="5"/>
  <c r="M87" i="5"/>
  <c r="M88" i="5"/>
  <c r="M89" i="5"/>
  <c r="M90" i="5"/>
  <c r="M91" i="5"/>
  <c r="M92" i="5"/>
  <c r="N84" i="5"/>
  <c r="N85" i="5"/>
  <c r="N86" i="5"/>
  <c r="N87" i="5"/>
  <c r="N88" i="5"/>
  <c r="N89" i="5"/>
  <c r="N90" i="5"/>
  <c r="N83" i="5"/>
  <c r="L83" i="5"/>
  <c r="K83" i="5"/>
  <c r="K84" i="5"/>
  <c r="K85" i="5"/>
  <c r="K86" i="5"/>
  <c r="K87" i="5"/>
  <c r="K88" i="5"/>
  <c r="K89" i="5"/>
  <c r="K90" i="5"/>
  <c r="K92" i="5"/>
  <c r="G71" i="6"/>
  <c r="G72" i="6"/>
  <c r="G73" i="6"/>
  <c r="G74" i="6"/>
  <c r="G75" i="6"/>
  <c r="G76" i="6"/>
  <c r="G77" i="6"/>
  <c r="G78" i="6"/>
  <c r="G79" i="6"/>
  <c r="G70" i="6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58" i="5"/>
  <c r="E33" i="5" l="1"/>
  <c r="G17" i="6" l="1"/>
  <c r="G22" i="6" l="1"/>
  <c r="F22" i="6"/>
  <c r="G21" i="6"/>
  <c r="F21" i="6"/>
  <c r="G20" i="6"/>
  <c r="F20" i="6"/>
  <c r="G19" i="6"/>
  <c r="F19" i="6"/>
  <c r="G18" i="6"/>
  <c r="E28" i="6" s="1"/>
  <c r="F18" i="6"/>
  <c r="E27" i="6" s="1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8" i="6"/>
  <c r="F8" i="6"/>
  <c r="G7" i="6"/>
  <c r="F7" i="6"/>
  <c r="G6" i="6"/>
  <c r="F6" i="6"/>
  <c r="G5" i="6"/>
  <c r="F5" i="6"/>
  <c r="G4" i="6"/>
  <c r="F4" i="6"/>
  <c r="E31" i="5"/>
  <c r="E32" i="5"/>
  <c r="E34" i="5"/>
  <c r="E28" i="5"/>
  <c r="E30" i="5"/>
  <c r="E29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9" i="5"/>
  <c r="E8" i="5"/>
  <c r="E7" i="5"/>
  <c r="E6" i="5"/>
  <c r="E5" i="5"/>
  <c r="E4" i="5"/>
  <c r="E3" i="5"/>
</calcChain>
</file>

<file path=xl/sharedStrings.xml><?xml version="1.0" encoding="utf-8"?>
<sst xmlns="http://schemas.openxmlformats.org/spreadsheetml/2006/main" count="731" uniqueCount="304">
  <si>
    <t>BOLETÍN DE ESTADÍSTICAS OFICIALES DE POBREZA MONETARIA
 EN REPÚBLICA DOMINICANA 2021</t>
  </si>
  <si>
    <t>GRÁFICOS</t>
  </si>
  <si>
    <t>Gráfico 1. Tasa interanual de crecimiento del Índice Mensual de Actividad Económica (IMAE) en términos reales y del Índice de Precios al Consumidor (IPC), 2008-2021*</t>
  </si>
  <si>
    <t>Gráfico 2. Inflación anualizada por quintiles de ingreso, 2021*  (porcentaje)</t>
  </si>
  <si>
    <t>Gráfico 3. Indicadores de Subutilización de la Fuerza de Trabajo (promedio anual en %), 2014-2021*</t>
  </si>
  <si>
    <t>Gráfico 4. Evolución de la tasa de pobreza general y extrema, 2000-2021* (porcentaje)</t>
  </si>
  <si>
    <t>Gráfico 5. Tasas de pobreza monetaria con y sin transferencias monetarias gubernamentales, 2016-2021* </t>
  </si>
  <si>
    <t>Gráfico 6. Descomposición de los cambios en el ingreso per cápita de los hogares por fuente de ingreso, 2020-2021* (porcentaje)</t>
  </si>
  <si>
    <t>Gráfico 7. Descomposición del cambio de la pobreza general en los efectos de crecimiento y distribución, 2020-2021* (puntos porcentuales)</t>
  </si>
  <si>
    <t xml:space="preserve">Gráfico 8. Descomposición del cambio de la pobreza general por fuente de ingreso, 2020-2021* (puntos porcentuales) </t>
  </si>
  <si>
    <t>Gráfico 9. Porcentaje de población en condiciones de pobreza monetaria por zona de residencia, 2020-2021*</t>
  </si>
  <si>
    <t>Gráfico 10. Tasa de pobreza monetaria general y extrema por macrorregión, 2020-2021*</t>
  </si>
  <si>
    <t>Gráfico 11. Tasa de pobreza general por sexo, 2020-2021* (porcentaje)</t>
  </si>
  <si>
    <t>Gráfico 12. Índice de feminidad por niveles de pobreza general, 2016-2021*</t>
  </si>
  <si>
    <t>Gráfico 13. Contribución de los cambios en la pobreza general por fuentes de ingresos, 2020-2021*</t>
  </si>
  <si>
    <t>Gráfico 14. Coeficiente de desigualdad de Gini, 2016-2021*</t>
  </si>
  <si>
    <t>Gráfico 15. ÍÍndice de Gini por macrorregiones, 2020 y 2021*</t>
  </si>
  <si>
    <t>Gráfico 16. Índice de Palma por Zona, 2020 - 2021*</t>
  </si>
  <si>
    <t>TABLAS</t>
  </si>
  <si>
    <t>Tabla 1. Personas ocupadas por grupo de empleo y sexo, promedio año 2019, 2020- 2021*</t>
  </si>
  <si>
    <t>ANEXOS</t>
  </si>
  <si>
    <t>Anexo 1. Líneas oficiales de pobreza monetaria por zona de residencia, por trimestre 2016-2021*</t>
  </si>
  <si>
    <t>Anexo 2. Hogares beneficiarios y montos recibidos de los programas Comer Es Primero, Quédate En Casa y Aliméntate 2021</t>
  </si>
  <si>
    <t>Anexo 3. Diferencias entre los hogares beneficiarios según ADESS y los estimados por la ENCFT</t>
  </si>
  <si>
    <t>Anexo 4. Población por nivel de pobreza monetaria, 2000-2021*</t>
  </si>
  <si>
    <t xml:space="preserve">Anexo 5.  Evolución de la tasa de pobreza general y extrema  (2000-2021*) </t>
  </si>
  <si>
    <t>Anexo 6. Tasa de pobreza monetaria general y su intervalo de confianza por zona de residencia, 2000-2021*</t>
  </si>
  <si>
    <t>Anexo 7. Tasa de pobreza monetaria extrema y su intervalo de confianza por zona de residencia, 2000-2021*</t>
  </si>
  <si>
    <t>Anexo 8. República Dominicana: Coeficiente de variación e intervalo de confianza de la tasa de pobreza monetaria general por macrorregiones, 2019-2021*</t>
  </si>
  <si>
    <t>Anexo 9. República Dominicana: Coeficiente de variación e intervalo de confianza de la tasa de pobreza monetaria extrema por macrorregiones, 2019-2021*</t>
  </si>
  <si>
    <t>Anexo 10. República Dominicana: Coeficiente de variación e intervalo de confianza de la tasa de pobreza monetaria general por zona de residencia, 2019-2021*</t>
  </si>
  <si>
    <t>Anexo 11. República Dominicana: Coeficiente de variación e intervalo de confianza de la tasa de pobreza monetaria extrema por zona de residencia, 2019-2021*</t>
  </si>
  <si>
    <t>Anexo 12. República Dominicana: Coeficiente de variación e intervalo de confianza de la tasa de pobreza monetaria general por sexo, 2020-2021*</t>
  </si>
  <si>
    <t>Anexo 13. Coeficiente de desigualdad de Gini, 2016-2021*</t>
  </si>
  <si>
    <t>Tasa interanual de crecimiento del Índice Mensual de Actividad Económica (IMAE) en términos reales y del Índice de Precios al Consumidor (IPC), 2008-2021*</t>
  </si>
  <si>
    <t>Años</t>
  </si>
  <si>
    <t>IPC Base Anual: Octubre 2019 - Septiembre 2020=100</t>
  </si>
  <si>
    <t>Indicador Mensual de Actividad Económica (IMAE)</t>
  </si>
  <si>
    <t>Inflación anualizada por quintiles de ingreso, 2021* (porcentaje)</t>
  </si>
  <si>
    <t>Quintil 1</t>
  </si>
  <si>
    <t>Quintil 2</t>
  </si>
  <si>
    <t>Quintil 3</t>
  </si>
  <si>
    <t>Quintil 4</t>
  </si>
  <si>
    <t>Quintil 5</t>
  </si>
  <si>
    <t>Promedio anual 2021</t>
  </si>
  <si>
    <t>Descomposición de los cambios en el ingreso per cápita de los hogares por fuente de ingreso, 2020-2021* (porcentaje)</t>
  </si>
  <si>
    <t xml:space="preserve">Componentes del ingresos </t>
  </si>
  <si>
    <t>Constribución a la tasa de cambio</t>
  </si>
  <si>
    <t>IPC</t>
  </si>
  <si>
    <t>Ingreso real</t>
  </si>
  <si>
    <t xml:space="preserve">+ Transferencias nacionales y gubernamentales </t>
  </si>
  <si>
    <t xml:space="preserve">+ Ingreso en especie </t>
  </si>
  <si>
    <t xml:space="preserve">+ Ingresos del exterior </t>
  </si>
  <si>
    <t>+ Alquiler imputado</t>
  </si>
  <si>
    <t xml:space="preserve">+ Ingreso laboral  </t>
  </si>
  <si>
    <t>Ingreso nominal =</t>
  </si>
  <si>
    <t>Indicadores de Subutilización de la Fuerza de Trabajo (promedio anual en %), 2014-2021*</t>
  </si>
  <si>
    <t>Año</t>
  </si>
  <si>
    <t xml:space="preserve">SU1: Tasa de Desocupación </t>
  </si>
  <si>
    <t xml:space="preserve">SU2: Desocupación y Subocupación </t>
  </si>
  <si>
    <t xml:space="preserve">SU3: Desocupación y Fuerza de Trabajo Potencial </t>
  </si>
  <si>
    <t xml:space="preserve">SU4: Desocupación + Subocupación + Fuerza de Trabajo Potencial </t>
  </si>
  <si>
    <t>Evolución de la tasa de pobreza general y extrema, 2000-2021*</t>
  </si>
  <si>
    <t>Gráfico 4. Evolución de la tasa de pobreza general y extrema, 2000-2021</t>
  </si>
  <si>
    <t>Pobreza extrema</t>
  </si>
  <si>
    <t>Pobreza moderada</t>
  </si>
  <si>
    <t>Pobreza general</t>
  </si>
  <si>
    <t>No pobre</t>
  </si>
  <si>
    <r>
      <t>Fuente:</t>
    </r>
    <r>
      <rPr>
        <sz val="9"/>
        <color theme="1"/>
        <rFont val="Calibri"/>
        <family val="2"/>
        <scheme val="minor"/>
      </rPr>
      <t xml:space="preserve"> Comité Técnico Interinstitucional de Pobreza, a partir del procesamiento de microdatos de la ENCFT del Banco Central de la República Dominicana. *Cifras preliminares</t>
    </r>
  </si>
  <si>
    <t>Tabla. Población por nivel de pobreza monetaria, 2000-2021*</t>
  </si>
  <si>
    <t xml:space="preserve">Población total </t>
  </si>
  <si>
    <t>Cambio absoluto en el número de personas pobres</t>
  </si>
  <si>
    <t>2016*</t>
  </si>
  <si>
    <t>2017*</t>
  </si>
  <si>
    <t>2018*</t>
  </si>
  <si>
    <t>2019*</t>
  </si>
  <si>
    <t>2020*</t>
  </si>
  <si>
    <t>2021*</t>
  </si>
  <si>
    <r>
      <rPr>
        <b/>
        <sz val="9"/>
        <color rgb="FF000000"/>
        <rFont val="Calibri"/>
        <family val="2"/>
        <scheme val="minor"/>
      </rPr>
      <t>Nota</t>
    </r>
    <r>
      <rPr>
        <sz val="9"/>
        <color indexed="8"/>
        <rFont val="Calibri"/>
        <family val="2"/>
        <scheme val="minor"/>
      </rPr>
      <t>: el año 2020 incluye en el cálculo los programas de mitigación: Quédate en Casa, FASE y Pa´Ti</t>
    </r>
  </si>
  <si>
    <t>Tasas de pobreza monetaria con y sin ayudas gubernamentales, 2019-2021*</t>
  </si>
  <si>
    <t xml:space="preserve">Pobreza general sin transferencias monetarias gubernamentales </t>
  </si>
  <si>
    <t xml:space="preserve">Pobreza general oficial </t>
  </si>
  <si>
    <t xml:space="preserve">Pobreza extrema sin transferencias monetarias gubernamentales </t>
  </si>
  <si>
    <t xml:space="preserve">Pobreza extrema oficial </t>
  </si>
  <si>
    <t>Descomposición de los cambios en la pobreza según efecto, 2019-2021*</t>
  </si>
  <si>
    <t>2019-2020</t>
  </si>
  <si>
    <t>2020-2021*</t>
  </si>
  <si>
    <t>Effect</t>
  </si>
  <si>
    <t xml:space="preserve">Pobreza general </t>
  </si>
  <si>
    <t xml:space="preserve">Pobreza extrema </t>
  </si>
  <si>
    <t>Cambio Efecto Crecimiento</t>
  </si>
  <si>
    <t>Cambio Efecto Distribución</t>
  </si>
  <si>
    <t>Cambio total</t>
  </si>
  <si>
    <r>
      <t xml:space="preserve">Fuente: </t>
    </r>
    <r>
      <rPr>
        <sz val="9"/>
        <color theme="1"/>
        <rFont val="Calibri"/>
        <family val="2"/>
        <scheme val="minor"/>
      </rPr>
      <t>Comité Técnico Interinstitucional de Pobreza, a partir del procesamiento de microdatos de la ENCFT del Banco Central de la República Dominicana. *Cifras preliminares</t>
    </r>
  </si>
  <si>
    <t>Descomposición del cambio en la pobreza según componentes de ingresos, 2019-2021*</t>
  </si>
  <si>
    <t xml:space="preserve">Efecto </t>
  </si>
  <si>
    <t xml:space="preserve">Ingreso laboral </t>
  </si>
  <si>
    <t xml:space="preserve">Ingreso no laboral en especie </t>
  </si>
  <si>
    <t xml:space="preserve">Transferencias monetarias </t>
  </si>
  <si>
    <t xml:space="preserve">Ingresos del exterior </t>
  </si>
  <si>
    <t xml:space="preserve">Alquiler imputado </t>
  </si>
  <si>
    <r>
      <rPr>
        <b/>
        <sz val="9"/>
        <color theme="1"/>
        <rFont val="Calibri"/>
        <family val="2"/>
        <scheme val="minor"/>
      </rPr>
      <t xml:space="preserve">Fuente: </t>
    </r>
    <r>
      <rPr>
        <sz val="9"/>
        <color theme="1"/>
        <rFont val="Calibri"/>
        <family val="2"/>
        <scheme val="minor"/>
      </rPr>
      <t>Comité Técnico Interinstitucional de Pobreza, a partir del procesamiento de microdatos de la ENCFT del Banco Central de la República Dominicana. *Cifras preliminares</t>
    </r>
  </si>
  <si>
    <t xml:space="preserve">   + Ingreso laboral</t>
  </si>
  <si>
    <t xml:space="preserve">   + Ingreso no laboral en especie</t>
  </si>
  <si>
    <t xml:space="preserve">   + Alquiler imputado</t>
  </si>
  <si>
    <t xml:space="preserve">   + Ingresos del exterior</t>
  </si>
  <si>
    <t xml:space="preserve">   + Transferencias monetarias nacionales y gubernamentales </t>
  </si>
  <si>
    <t>Cambio total =</t>
  </si>
  <si>
    <t>Porcentaje de la población en pobreza monetaria extrema y general por zona, 2000-2021*</t>
  </si>
  <si>
    <t>Porcentaje de la población en pobreza monetaria extrema y general por zona, 2020-2021*</t>
  </si>
  <si>
    <t>Zona</t>
  </si>
  <si>
    <t>Nacional</t>
  </si>
  <si>
    <t>Urbana</t>
  </si>
  <si>
    <t>Rural</t>
  </si>
  <si>
    <t>*Base de datos ENFT</t>
  </si>
  <si>
    <t>Tabla cruzada ANO*Pobreza Monetaria*ZONA</t>
  </si>
  <si>
    <t>ZONA</t>
  </si>
  <si>
    <t>Pobreza Monetaria</t>
  </si>
  <si>
    <t>Total</t>
  </si>
  <si>
    <t>Extrema</t>
  </si>
  <si>
    <t>Moderada</t>
  </si>
  <si>
    <t>General</t>
  </si>
  <si>
    <t>Recuento</t>
  </si>
  <si>
    <t>1</t>
  </si>
  <si>
    <t>ANO</t>
  </si>
  <si>
    <t>2020</t>
  </si>
  <si>
    <t>2</t>
  </si>
  <si>
    <t>% dentro de ANO</t>
  </si>
  <si>
    <t>Incidencia de la pobreza general por macroregiones, junio 2019-junio 2020</t>
  </si>
  <si>
    <t>Periodo</t>
  </si>
  <si>
    <t>Macro-región</t>
  </si>
  <si>
    <t>Pobreza</t>
  </si>
  <si>
    <t>2016 (Q1)</t>
  </si>
  <si>
    <t>Gran Santo Domingo</t>
  </si>
  <si>
    <t>Norte o Cibao</t>
  </si>
  <si>
    <t>Sur</t>
  </si>
  <si>
    <t>Este</t>
  </si>
  <si>
    <t>2016 (Q2)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</si>
  <si>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>Comité Técnico Interinstitucional de Pobreza, a partir del procesamiento de microdatos de la ENCFT del Banco Central de la República Dominicana. *Cifras preliminares</t>
    </r>
  </si>
  <si>
    <t>2019 (Q3)</t>
  </si>
  <si>
    <t>2019 (Q4)</t>
  </si>
  <si>
    <t>2020 (Q1)</t>
  </si>
  <si>
    <t>2020 (Q2)</t>
  </si>
  <si>
    <t>2020 (Q3)</t>
  </si>
  <si>
    <t>Tabla cruzada ANO*Pobreza Monetaria*GRUPO_REGION</t>
  </si>
  <si>
    <t>GRUPO_REGION</t>
  </si>
  <si>
    <t/>
  </si>
  <si>
    <t>2019</t>
  </si>
  <si>
    <t>Media</t>
  </si>
  <si>
    <t>ingtotaldeflactado</t>
  </si>
  <si>
    <t>ml_1def</t>
  </si>
  <si>
    <t>ml_3def</t>
  </si>
  <si>
    <t>mlt_def</t>
  </si>
  <si>
    <t>nml_def</t>
  </si>
  <si>
    <t>mnl_2def</t>
  </si>
  <si>
    <t>mnlt_def</t>
  </si>
  <si>
    <t>nmnl_def</t>
  </si>
  <si>
    <t>trsoc_def</t>
  </si>
  <si>
    <t>mextt_def</t>
  </si>
  <si>
    <t>Tasa de pobreza general por sexo (en base al total de la población)</t>
  </si>
  <si>
    <t>Año y trimestre</t>
  </si>
  <si>
    <t>Hombres</t>
  </si>
  <si>
    <t>Mujeres</t>
  </si>
  <si>
    <t>2016 (Q3)</t>
  </si>
  <si>
    <t>2016 (Q4)</t>
  </si>
  <si>
    <t>2017 (Q1)</t>
  </si>
  <si>
    <t>2017 (Q2)</t>
  </si>
  <si>
    <t>2017 (Q3)</t>
  </si>
  <si>
    <t>2017 (Q4)</t>
  </si>
  <si>
    <t>2018 (Q1)</t>
  </si>
  <si>
    <t>2018 (Q2)</t>
  </si>
  <si>
    <t>2018 (Q3)</t>
  </si>
  <si>
    <t>2018 (Q4)</t>
  </si>
  <si>
    <t>2019 (Q1)</t>
  </si>
  <si>
    <t>2019 (Q2)</t>
  </si>
  <si>
    <t>Fuente: Comité Técnico Interinstitucional de Pobreza, a partir del procesamiento de microdatos de la ENCFT del Banco Central de la República Dominicana. *Cifras preliminares</t>
  </si>
  <si>
    <t>Sexo</t>
  </si>
  <si>
    <t>Tabla cruzada ANO*Pobreza Monetaria*SEXO</t>
  </si>
  <si>
    <t>SEXO</t>
  </si>
  <si>
    <t>Índice de feminidad por niveles de pobreza general, 2016-2021*</t>
  </si>
  <si>
    <t>Índice de feminidad</t>
  </si>
  <si>
    <t>2021</t>
  </si>
  <si>
    <t>*Los datos de 2020 corresponden a enero-septiembre, datos preliminares</t>
  </si>
  <si>
    <t xml:space="preserve">Hombre </t>
  </si>
  <si>
    <t xml:space="preserve">Mujer </t>
  </si>
  <si>
    <t xml:space="preserve">Pobreza moderada </t>
  </si>
  <si>
    <t>Indice</t>
  </si>
  <si>
    <t>.</t>
  </si>
  <si>
    <t>Contribución de los cambios en la pobreza general por fuentes de ingresos, 2020-2021*</t>
  </si>
  <si>
    <t>2020 -2021</t>
  </si>
  <si>
    <t xml:space="preserve">Cambio en pobreza general hombres </t>
  </si>
  <si>
    <t>Cambio en pobreza general mujeres</t>
  </si>
  <si>
    <t xml:space="preserve">  + Ingreso laboral </t>
  </si>
  <si>
    <t xml:space="preserve">  + Ingreso no laboral en especie </t>
  </si>
  <si>
    <t xml:space="preserve">  + Transferencias monetarias nacionales y gubernamentales </t>
  </si>
  <si>
    <t xml:space="preserve">  + Ingresos del exterior </t>
  </si>
  <si>
    <t xml:space="preserve">  + Alquiler imputado </t>
  </si>
  <si>
    <t>= Cambio total</t>
  </si>
  <si>
    <t>Coeficiente de desigualdad de Gini, 2016-2021*</t>
  </si>
  <si>
    <t>Índice de Gini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</si>
  <si>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Comité Técnico Interinstitucional de Pobreza, a partir del procesamiento de microdatos de la ENCFT del Banco Central de la República Dominicana. *Cifras preliminares</t>
    </r>
  </si>
  <si>
    <t>Índice de Gini por macrorregiones, 2020 y 2021*</t>
  </si>
  <si>
    <t>Gráfico 17. Índice de Gini por macrorregiones, 2020 y 2021</t>
  </si>
  <si>
    <t>Gráfico 18. Índice de Palma por Zona, 2020 - 2021*</t>
  </si>
  <si>
    <t>Deciles</t>
  </si>
  <si>
    <t>Palma</t>
  </si>
  <si>
    <t>Zona Urbana</t>
  </si>
  <si>
    <t>Zona Rural</t>
  </si>
  <si>
    <t>Tabla 1. Personas ocupadas formal e informal según sexo, promedio año 2019, 2020, 2021*</t>
  </si>
  <si>
    <t>Concepto </t>
  </si>
  <si>
    <t>Número de personas ocupadas</t>
  </si>
  <si>
    <t>Variación anual</t>
  </si>
  <si>
    <t># 2020-2021</t>
  </si>
  <si>
    <t>%                2020-2021</t>
  </si>
  <si>
    <t>#                    2019-2021</t>
  </si>
  <si>
    <t>%            2019-2021</t>
  </si>
  <si>
    <t>Formal</t>
  </si>
  <si>
    <t>Informal</t>
  </si>
  <si>
    <t>IPC junio 2007</t>
  </si>
  <si>
    <t>Línea de pobreza general</t>
  </si>
  <si>
    <t>Línea de pobreza extrema</t>
  </si>
  <si>
    <t>2016 febrero</t>
  </si>
  <si>
    <t>2016 mayo</t>
  </si>
  <si>
    <t>2016 agosto</t>
  </si>
  <si>
    <t>noviembre</t>
  </si>
  <si>
    <t>2017 febrero</t>
  </si>
  <si>
    <t>2017 mayo</t>
  </si>
  <si>
    <t>2017 agosto</t>
  </si>
  <si>
    <t>2017 noviembre</t>
  </si>
  <si>
    <t>2018 febrero</t>
  </si>
  <si>
    <t>2018 mayo</t>
  </si>
  <si>
    <t>2018 agosto</t>
  </si>
  <si>
    <t>2018 noviembre</t>
  </si>
  <si>
    <t>2019 febrero</t>
  </si>
  <si>
    <t>2019 mayo</t>
  </si>
  <si>
    <t>2019 agosto</t>
  </si>
  <si>
    <t>2019 noviembre</t>
  </si>
  <si>
    <t>2020 febrero</t>
  </si>
  <si>
    <t>2020 mayo</t>
  </si>
  <si>
    <t>2020 agosto</t>
  </si>
  <si>
    <t>2020 noviembre</t>
  </si>
  <si>
    <t>2021 febrero</t>
  </si>
  <si>
    <t>2021 mayo</t>
  </si>
  <si>
    <t>2021 agosto</t>
  </si>
  <si>
    <t>2021 noviembre</t>
  </si>
  <si>
    <r>
      <t>Fuente:</t>
    </r>
    <r>
      <rPr>
        <sz val="9"/>
        <color theme="1"/>
        <rFont val="Calibri"/>
        <family val="2"/>
        <scheme val="minor"/>
      </rPr>
      <t xml:space="preserve"> Comité Técnico Interinstitucional de Pobreza, con base en Encuesta de Ingresos y Gastos de los Hogares (ENGIH) 2007 y cifras oficiales del Banco Central de la República Dominicana. *Cifras preliminares</t>
    </r>
  </si>
  <si>
    <t>Anexo 2. Hogares beneficiarios y montos recibidos de los programas Comer Es Primero, Quédate En Casa y Aliméntate 2021*</t>
  </si>
  <si>
    <t>Hogares beneficiarios</t>
  </si>
  <si>
    <t>Monto total (RD$ millones)</t>
  </si>
  <si>
    <t>Monto por Familia (RD$)</t>
  </si>
  <si>
    <t>Monto promedio por trimestre (RD$)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</si>
  <si>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</si>
  <si>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</si>
  <si>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</si>
  <si>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</si>
  <si>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</si>
  <si>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</si>
  <si>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</si>
  <si>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</si>
  <si>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</si>
  <si>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</si>
  <si>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</si>
  <si>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</si>
  <si>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Fuente</t>
    </r>
    <r>
      <rPr>
        <sz val="9"/>
        <rFont val="Gotham"/>
        <family val="3"/>
      </rPr>
      <t>: Datos de Enero-Junio suministrados por Supérate y Julio-Diciembre por ADESS</t>
    </r>
  </si>
  <si>
    <t>Trimestre</t>
  </si>
  <si>
    <t>Hogares Beneficiarios ENCFT (Reportan recibir el programa)</t>
  </si>
  <si>
    <t>Hogares Beneficiarios ADESS / Supérate</t>
  </si>
  <si>
    <t>% Diferencia Hogares Beneficiarios entre ADESS y ENCFT</t>
  </si>
  <si>
    <t xml:space="preserve">Intervalos de Confianza </t>
  </si>
  <si>
    <t>[95% Confianza]</t>
  </si>
  <si>
    <t>Límite inferior</t>
  </si>
  <si>
    <t>Límite superior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</si>
  <si>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Comité Técnico Interinstitucional de Pobreza, con base en Encuesta Nacional Continua de Fuerza de Trabajo y cifras oficiales del programa Supérate y ADESS. *Cifras preliminares</t>
    </r>
  </si>
  <si>
    <r>
      <t>Anexo 5.  Evolución de la tasa de pobreza general y extrema  (2000-2021*)</t>
    </r>
    <r>
      <rPr>
        <sz val="11"/>
        <color theme="1"/>
        <rFont val="Calibri"/>
        <family val="2"/>
        <scheme val="minor"/>
      </rPr>
      <t xml:space="preserve"> </t>
    </r>
  </si>
  <si>
    <t>Fuente</t>
  </si>
  <si>
    <t>ENFT</t>
  </si>
  <si>
    <t>-</t>
  </si>
  <si>
    <t>ENCFT</t>
  </si>
  <si>
    <t xml:space="preserve">Nueva metodología </t>
  </si>
  <si>
    <r>
      <t xml:space="preserve">Fuente: </t>
    </r>
    <r>
      <rPr>
        <sz val="9"/>
        <color theme="1"/>
        <rFont val="Calibri"/>
        <family val="2"/>
        <scheme val="minor"/>
      </rPr>
      <t>Comité Técnico Interinstitucional de Pobreza, a partir de microdatos de la ENFT y ENCFT del Banco Central de la República Dominicana. *Cifras preliminares.</t>
    </r>
  </si>
  <si>
    <t>Zona urbana</t>
  </si>
  <si>
    <t>Zona rural</t>
  </si>
  <si>
    <t>Tasa</t>
  </si>
  <si>
    <t>Límite Inferior</t>
  </si>
  <si>
    <t>Límite Superior</t>
  </si>
  <si>
    <t xml:space="preserve">Cambio de encuesta </t>
  </si>
  <si>
    <t>2016</t>
  </si>
  <si>
    <t>2017</t>
  </si>
  <si>
    <t>2018</t>
  </si>
  <si>
    <t xml:space="preserve">2019 </t>
  </si>
  <si>
    <t xml:space="preserve">Fuente </t>
  </si>
  <si>
    <t>Macrorregión</t>
  </si>
  <si>
    <t>Coeficientes de variación (%)</t>
  </si>
  <si>
    <t>Norte</t>
  </si>
  <si>
    <r>
      <t xml:space="preserve">Fuente: </t>
    </r>
    <r>
      <rPr>
        <sz val="9"/>
        <color theme="1"/>
        <rFont val="Calibri"/>
        <family val="2"/>
        <scheme val="minor"/>
      </rPr>
      <t xml:space="preserve">Comité Técnico Interinstitucional de Pobreza, a partir de microdatos de la ENCFT del Banco Central de la República Dominicana. *Cifras preliminares. </t>
    </r>
  </si>
  <si>
    <r>
      <t xml:space="preserve">Fuente: </t>
    </r>
    <r>
      <rPr>
        <sz val="9"/>
        <color theme="1"/>
        <rFont val="Calibri"/>
        <family val="2"/>
        <scheme val="minor"/>
      </rPr>
      <t>Comité Técnico Interinstitucional de Pobreza, a partir de microdatos de la ENCFT del Banco Central de la República Dominicana. *Cifras preliminares.</t>
    </r>
  </si>
  <si>
    <t xml:space="preserve">Nacional </t>
  </si>
  <si>
    <t xml:space="preserve">urbano </t>
  </si>
  <si>
    <t xml:space="preserve">Rural 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</si>
  <si>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Comité Técnico Interinstitucional de Pobreza, a partir de microdatos de la ENCFT del Banco Central de la República Dominicana. *Cifras preliminares.</t>
    </r>
  </si>
  <si>
    <t>Zona de residencia</t>
  </si>
  <si>
    <t>2019**</t>
  </si>
  <si>
    <r>
      <t xml:space="preserve">Fuente: </t>
    </r>
    <r>
      <rPr>
        <sz val="9"/>
        <color theme="1"/>
        <rFont val="Calibri"/>
        <family val="2"/>
        <scheme val="minor"/>
      </rPr>
      <t>Comité Técnico Interinstitucional de Pobreza, a partir de microdatos de la ENFT y ENCFT del Banco Central de la República Dominicana. *Cifras preliminares.</t>
    </r>
    <r>
      <rPr>
        <b/>
        <sz val="9"/>
        <color theme="1"/>
        <rFont val="Calibri"/>
        <family val="2"/>
        <scheme val="minor"/>
      </rPr>
      <t xml:space="preserve"> </t>
    </r>
  </si>
  <si>
    <t>Nota: el año 2020 incluye en el cálculo los programas de mitigación: Quédate en Casa, FASE y Pa´Ti. **La base datos 2019 fue actualizada.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</si>
</sst>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(* #,##0.00_);_(* \(#,##0.00\);_(* &quot;-&quot;??_);_(@_)"/>
    <numFmt numFmtId="164" formatCode="_-* #,##0.00\ _€_-;\-* #,##0.00\ _€_-;_-* &quot;-&quot;??\ _€_-;_-@_-"/>
    <numFmt numFmtId="165" formatCode="_(* #,##0.0_);_(* \(#,##0.0\);_(* &quot;-&quot;??_);_(@_)"/>
    <numFmt numFmtId="166" formatCode="_(* #,##0_);_(* \(#,##0\);_(* &quot;-&quot;??_);_(@_)"/>
    <numFmt numFmtId="167" formatCode="0.0%"/>
    <numFmt numFmtId="168" formatCode="0.0"/>
    <numFmt numFmtId="169" formatCode="###0.0%"/>
    <numFmt numFmtId="170" formatCode="###0"/>
    <numFmt numFmtId="171" formatCode="###0.00%"/>
    <numFmt numFmtId="172" formatCode="0.000%"/>
    <numFmt numFmtId="173" formatCode="###0.00"/>
    <numFmt numFmtId="174" formatCode="0.000"/>
    <numFmt numFmtId="175" formatCode="#,##0.0"/>
    <numFmt numFmtId="176" formatCode="_-* #,##0.00_-;\-* #,##0.00_-;_-* &quot;-&quot;??_-;_-@_-"/>
  </numFmts>
  <fonts count="5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indexed="60"/>
      <name val="Arial Bold"/>
    </font>
    <font>
      <sz val="9"/>
      <color indexed="62"/>
      <name val="Arial"/>
      <family val="2"/>
    </font>
    <font>
      <sz val="9"/>
      <color indexed="60"/>
      <name val="Arial"/>
      <family val="2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Arial MT"/>
    </font>
    <font>
      <b/>
      <sz val="12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rgb="FF000000"/>
      <name val="Gotham"/>
      <family val="3"/>
    </font>
    <font>
      <sz val="8"/>
      <color rgb="FF000000"/>
      <name val="Gotham"/>
      <family val="3"/>
    </font>
    <font>
      <sz val="9"/>
      <color rgb="FF000000"/>
      <name val="Gotham"/>
      <family val="3"/>
    </font>
    <font>
      <b/>
      <sz val="9"/>
      <color rgb="FFFFFFFF"/>
      <name val="Gotham"/>
      <family val="3"/>
    </font>
    <font>
      <b/>
      <sz val="9"/>
      <name val="Gotham"/>
      <family val="3"/>
    </font>
    <font>
      <sz val="9"/>
      <name val="Gotham"/>
      <family val="3"/>
    </font>
    <font>
      <b/>
      <sz val="12"/>
      <color theme="1"/>
      <name val="Gotham"/>
      <family val="3"/>
    </font>
    <font>
      <b/>
      <sz val="9"/>
      <color theme="10"/>
      <name val="Gotham"/>
      <family val="3"/>
    </font>
    <font>
      <b/>
      <sz val="9"/>
      <color theme="0"/>
      <name val="Gotham"/>
      <family val="3"/>
    </font>
    <font>
      <sz val="15"/>
      <color theme="1"/>
      <name val="Calibri"/>
      <family val="2"/>
      <scheme val="minor"/>
    </font>
    <font>
      <b/>
      <sz val="15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9"/>
      </patternFill>
    </fill>
    <fill>
      <patternFill patternType="solid">
        <fgColor rgb="FFD9E1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E7E6E6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/>
      <diagonal/>
    </border>
    <border>
      <left style="thin">
        <color indexed="63"/>
      </left>
      <right style="thin">
        <color indexed="63"/>
      </right>
      <top style="thin">
        <color indexed="22"/>
      </top>
      <bottom/>
      <diagonal/>
    </border>
    <border>
      <left/>
      <right style="thin">
        <color indexed="63"/>
      </right>
      <top/>
      <bottom/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3"/>
      </left>
      <right/>
      <top/>
      <bottom/>
      <diagonal/>
    </border>
    <border>
      <left/>
      <right/>
      <top/>
      <bottom style="thin">
        <color indexed="61"/>
      </bottom>
      <diagonal/>
    </border>
    <border>
      <left/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 style="thin">
        <color indexed="63"/>
      </right>
      <top/>
      <bottom style="thin">
        <color indexed="61"/>
      </bottom>
      <diagonal/>
    </border>
    <border>
      <left style="thin">
        <color indexed="63"/>
      </left>
      <right/>
      <top/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 style="thin">
        <color indexed="63"/>
      </right>
      <top style="thin">
        <color indexed="22"/>
      </top>
      <bottom/>
      <diagonal/>
    </border>
    <border>
      <left style="thin">
        <color indexed="63"/>
      </left>
      <right/>
      <top style="thin">
        <color indexed="22"/>
      </top>
      <bottom/>
      <diagonal/>
    </border>
    <border>
      <left/>
      <right/>
      <top style="thin">
        <color indexed="22"/>
      </top>
      <bottom style="thin">
        <color indexed="61"/>
      </bottom>
      <diagonal/>
    </border>
    <border>
      <left/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61"/>
      </bottom>
      <diagonal/>
    </border>
    <border>
      <left style="thin">
        <color indexed="63"/>
      </left>
      <right/>
      <top style="thin">
        <color indexed="22"/>
      </top>
      <bottom style="thin">
        <color indexed="6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3"/>
      </right>
      <top style="thin">
        <color indexed="61"/>
      </top>
      <bottom/>
      <diagonal/>
    </border>
    <border>
      <left style="thin">
        <color indexed="63"/>
      </left>
      <right style="thin">
        <color indexed="63"/>
      </right>
      <top style="thin">
        <color indexed="61"/>
      </top>
      <bottom/>
      <diagonal/>
    </border>
    <border>
      <left style="thin">
        <color indexed="63"/>
      </left>
      <right/>
      <top style="thin">
        <color indexed="6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2"/>
      </right>
      <top/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/>
      <top/>
      <bottom/>
      <diagonal/>
    </border>
    <border>
      <left/>
      <right style="thin">
        <color indexed="62"/>
      </right>
      <top/>
      <bottom style="thin">
        <color indexed="61"/>
      </bottom>
      <diagonal/>
    </border>
    <border>
      <left style="thin">
        <color indexed="62"/>
      </left>
      <right style="thin">
        <color indexed="62"/>
      </right>
      <top/>
      <bottom style="thin">
        <color indexed="61"/>
      </bottom>
      <diagonal/>
    </border>
    <border>
      <left style="thin">
        <color indexed="62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63"/>
      </bottom>
      <diagonal/>
    </border>
    <border>
      <left/>
      <right style="thin">
        <color indexed="62"/>
      </right>
      <top style="thin">
        <color indexed="61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1"/>
      </top>
      <bottom style="thin">
        <color indexed="63"/>
      </bottom>
      <diagonal/>
    </border>
    <border>
      <left style="thin">
        <color indexed="62"/>
      </left>
      <right/>
      <top style="thin">
        <color indexed="61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 style="thin">
        <color indexed="62"/>
      </right>
      <top style="thin">
        <color indexed="63"/>
      </top>
      <bottom style="thin">
        <color indexed="63"/>
      </bottom>
      <diagonal/>
    </border>
    <border>
      <left style="thin">
        <color indexed="62"/>
      </left>
      <right style="thin">
        <color indexed="62"/>
      </right>
      <top style="thin">
        <color indexed="63"/>
      </top>
      <bottom style="thin">
        <color indexed="63"/>
      </bottom>
      <diagonal/>
    </border>
    <border>
      <left style="thin">
        <color indexed="62"/>
      </left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1"/>
      </bottom>
      <diagonal/>
    </border>
    <border>
      <left/>
      <right style="thin">
        <color indexed="62"/>
      </right>
      <top style="thin">
        <color indexed="63"/>
      </top>
      <bottom style="thin">
        <color indexed="61"/>
      </bottom>
      <diagonal/>
    </border>
    <border>
      <left style="thin">
        <color indexed="62"/>
      </left>
      <right style="thin">
        <color indexed="62"/>
      </right>
      <top style="thin">
        <color indexed="63"/>
      </top>
      <bottom style="thin">
        <color indexed="61"/>
      </bottom>
      <diagonal/>
    </border>
    <border>
      <left style="thin">
        <color indexed="62"/>
      </left>
      <right/>
      <top style="thin">
        <color indexed="63"/>
      </top>
      <bottom style="thin">
        <color indexed="61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/>
      <diagonal/>
    </border>
    <border>
      <left style="thin">
        <color indexed="63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3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2" fillId="0" borderId="0"/>
    <xf numFmtId="0" fontId="7" fillId="0" borderId="0"/>
    <xf numFmtId="176" fontId="1" fillId="0" borderId="0" applyFont="0" applyFill="0" applyBorder="0" applyAlignment="0" applyProtection="0"/>
    <xf numFmtId="43" fontId="7" fillId="0" borderId="0"/>
    <xf numFmtId="43" fontId="1" fillId="0" borderId="0"/>
    <xf numFmtId="43" fontId="1" fillId="0" borderId="0"/>
    <xf numFmtId="43" fontId="7" fillId="0" borderId="0"/>
    <xf numFmtId="164" fontId="1" fillId="0" borderId="0"/>
    <xf numFmtId="43" fontId="7" fillId="0" borderId="0"/>
    <xf numFmtId="43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31" fillId="8" borderId="0"/>
    <xf numFmtId="0" fontId="1" fillId="0" borderId="0"/>
    <xf numFmtId="0" fontId="7" fillId="0" borderId="0"/>
    <xf numFmtId="0" fontId="1" fillId="0" borderId="0"/>
    <xf numFmtId="9" fontId="1" fillId="0" borderId="0"/>
    <xf numFmtId="9" fontId="1" fillId="0" borderId="0"/>
    <xf numFmtId="9" fontId="1" fillId="0" borderId="0"/>
    <xf numFmtId="9" fontId="7" fillId="0" borderId="0"/>
    <xf numFmtId="0" fontId="35" fillId="0" borderId="0" applyNumberFormat="0" applyFill="0" applyBorder="0" applyAlignment="0" applyProtection="0"/>
    <xf numFmtId="0" fontId="7" fillId="0" borderId="0"/>
  </cellStyleXfs>
  <cellXfs count="665">
    <xf numFmtId="0" fontId="0" fillId="0" borderId="0" xfId="0"/>
    <xf numFmtId="0" fontId="0" fillId="0" borderId="0" xfId="0" applyAlignment="1">
      <alignment wrapText="1"/>
    </xf>
    <xf numFmtId="165" fontId="0" fillId="0" borderId="0" xfId="0" applyNumberFormat="1"/>
    <xf numFmtId="43" fontId="0" fillId="0" borderId="0" xfId="0" applyNumberFormat="1"/>
    <xf numFmtId="0" fontId="5" fillId="0" borderId="0" xfId="0" applyFont="1"/>
    <xf numFmtId="3" fontId="0" fillId="0" borderId="0" xfId="0" applyNumberFormat="1"/>
    <xf numFmtId="0" fontId="2" fillId="0" borderId="0" xfId="0" applyFont="1"/>
    <xf numFmtId="166" fontId="0" fillId="0" borderId="0" xfId="0" applyNumberFormat="1"/>
    <xf numFmtId="0" fontId="2" fillId="0" borderId="0" xfId="0" applyFont="1" applyAlignment="1">
      <alignment horizontal="left" vertical="center"/>
    </xf>
    <xf numFmtId="169" fontId="6" fillId="0" borderId="0" xfId="3" applyNumberFormat="1" applyFont="1" applyAlignment="1">
      <alignment horizontal="right" vertical="center"/>
    </xf>
    <xf numFmtId="0" fontId="8" fillId="3" borderId="0" xfId="0" applyFont="1" applyFill="1" applyAlignment="1">
      <alignment horizontal="left" vertical="center"/>
    </xf>
    <xf numFmtId="0" fontId="6" fillId="3" borderId="0" xfId="0" applyFont="1" applyFill="1"/>
    <xf numFmtId="0" fontId="6" fillId="3" borderId="0" xfId="0" applyFont="1" applyFill="1" applyAlignment="1">
      <alignment horizontal="center"/>
    </xf>
    <xf numFmtId="0" fontId="8" fillId="3" borderId="0" xfId="0" applyFont="1" applyFill="1" applyAlignment="1">
      <alignment horizontal="center"/>
    </xf>
    <xf numFmtId="1" fontId="6" fillId="0" borderId="0" xfId="3" applyNumberFormat="1" applyFont="1" applyAlignment="1">
      <alignment horizontal="right" vertical="top"/>
    </xf>
    <xf numFmtId="0" fontId="4" fillId="5" borderId="5" xfId="0" applyFont="1" applyFill="1" applyBorder="1" applyAlignment="1">
      <alignment horizontal="center"/>
    </xf>
    <xf numFmtId="0" fontId="4" fillId="5" borderId="28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9" fontId="0" fillId="0" borderId="0" xfId="4" applyNumberFormat="1" applyFont="1" applyAlignment="1">
      <alignment horizontal="right" vertical="top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0" fillId="0" borderId="3" xfId="0" applyBorder="1"/>
    <xf numFmtId="0" fontId="18" fillId="0" borderId="1" xfId="5" applyFont="1" applyBorder="1" applyAlignment="1">
      <alignment horizontal="left" vertical="top"/>
    </xf>
    <xf numFmtId="3" fontId="19" fillId="0" borderId="0" xfId="5" applyNumberFormat="1" applyFont="1" applyAlignment="1">
      <alignment horizontal="right" vertical="center"/>
    </xf>
    <xf numFmtId="3" fontId="0" fillId="0" borderId="4" xfId="0" applyNumberFormat="1" applyBorder="1"/>
    <xf numFmtId="3" fontId="19" fillId="0" borderId="4" xfId="5" applyNumberFormat="1" applyFont="1" applyBorder="1" applyAlignment="1">
      <alignment horizontal="right" vertical="center"/>
    </xf>
    <xf numFmtId="169" fontId="15" fillId="0" borderId="20" xfId="6" applyNumberFormat="1" applyFont="1" applyBorder="1" applyAlignment="1">
      <alignment horizontal="right" vertical="top"/>
    </xf>
    <xf numFmtId="169" fontId="15" fillId="0" borderId="11" xfId="6" applyNumberFormat="1" applyFont="1" applyBorder="1" applyAlignment="1">
      <alignment horizontal="right" vertical="top"/>
    </xf>
    <xf numFmtId="0" fontId="7" fillId="0" borderId="0" xfId="6"/>
    <xf numFmtId="0" fontId="14" fillId="0" borderId="16" xfId="6" applyFont="1" applyBorder="1" applyAlignment="1">
      <alignment horizontal="center" wrapText="1"/>
    </xf>
    <xf numFmtId="0" fontId="14" fillId="0" borderId="17" xfId="6" applyFont="1" applyBorder="1" applyAlignment="1">
      <alignment horizontal="center" wrapText="1"/>
    </xf>
    <xf numFmtId="0" fontId="14" fillId="4" borderId="19" xfId="6" applyFont="1" applyFill="1" applyBorder="1" applyAlignment="1">
      <alignment horizontal="left" vertical="top" wrapText="1"/>
    </xf>
    <xf numFmtId="0" fontId="14" fillId="4" borderId="19" xfId="6" applyFont="1" applyFill="1" applyBorder="1" applyAlignment="1">
      <alignment horizontal="left" vertical="top"/>
    </xf>
    <xf numFmtId="170" fontId="15" fillId="0" borderId="33" xfId="6" applyNumberFormat="1" applyFont="1" applyBorder="1" applyAlignment="1">
      <alignment horizontal="right" vertical="top"/>
    </xf>
    <xf numFmtId="170" fontId="15" fillId="0" borderId="34" xfId="6" applyNumberFormat="1" applyFont="1" applyBorder="1" applyAlignment="1">
      <alignment horizontal="right" vertical="top"/>
    </xf>
    <xf numFmtId="170" fontId="15" fillId="0" borderId="35" xfId="6" applyNumberFormat="1" applyFont="1" applyBorder="1" applyAlignment="1">
      <alignment horizontal="right" vertical="top"/>
    </xf>
    <xf numFmtId="170" fontId="15" fillId="0" borderId="20" xfId="6" applyNumberFormat="1" applyFont="1" applyBorder="1" applyAlignment="1">
      <alignment horizontal="right" vertical="top"/>
    </xf>
    <xf numFmtId="170" fontId="15" fillId="0" borderId="11" xfId="6" applyNumberFormat="1" applyFont="1" applyBorder="1" applyAlignment="1">
      <alignment horizontal="right" vertical="top"/>
    </xf>
    <xf numFmtId="170" fontId="15" fillId="0" borderId="21" xfId="6" applyNumberFormat="1" applyFont="1" applyBorder="1" applyAlignment="1">
      <alignment horizontal="right" vertical="top"/>
    </xf>
    <xf numFmtId="0" fontId="14" fillId="4" borderId="10" xfId="6" applyFont="1" applyFill="1" applyBorder="1" applyAlignment="1">
      <alignment horizontal="left" vertical="top" wrapText="1"/>
    </xf>
    <xf numFmtId="0" fontId="14" fillId="4" borderId="10" xfId="6" applyFont="1" applyFill="1" applyBorder="1" applyAlignment="1">
      <alignment horizontal="left" vertical="top"/>
    </xf>
    <xf numFmtId="169" fontId="15" fillId="0" borderId="21" xfId="6" applyNumberFormat="1" applyFont="1" applyBorder="1" applyAlignment="1">
      <alignment horizontal="right" vertical="top"/>
    </xf>
    <xf numFmtId="169" fontId="15" fillId="0" borderId="23" xfId="6" applyNumberFormat="1" applyFont="1" applyBorder="1" applyAlignment="1">
      <alignment horizontal="right" vertical="top"/>
    </xf>
    <xf numFmtId="169" fontId="15" fillId="0" borderId="24" xfId="6" applyNumberFormat="1" applyFont="1" applyBorder="1" applyAlignment="1">
      <alignment horizontal="right" vertical="top"/>
    </xf>
    <xf numFmtId="169" fontId="15" fillId="0" borderId="25" xfId="6" applyNumberFormat="1" applyFont="1" applyBorder="1" applyAlignment="1">
      <alignment horizontal="right" vertical="top"/>
    </xf>
    <xf numFmtId="0" fontId="14" fillId="0" borderId="12" xfId="6" applyFont="1" applyBorder="1" applyAlignment="1">
      <alignment wrapText="1"/>
    </xf>
    <xf numFmtId="0" fontId="14" fillId="0" borderId="13" xfId="6" applyFont="1" applyBorder="1" applyAlignment="1">
      <alignment wrapText="1"/>
    </xf>
    <xf numFmtId="167" fontId="15" fillId="0" borderId="34" xfId="2" applyNumberFormat="1" applyFont="1" applyBorder="1" applyAlignment="1">
      <alignment horizontal="right" vertical="top"/>
    </xf>
    <xf numFmtId="10" fontId="15" fillId="0" borderId="34" xfId="2" applyNumberFormat="1" applyFont="1" applyBorder="1" applyAlignment="1">
      <alignment horizontal="right" vertical="top"/>
    </xf>
    <xf numFmtId="0" fontId="7" fillId="0" borderId="0" xfId="8"/>
    <xf numFmtId="0" fontId="14" fillId="0" borderId="16" xfId="8" applyFont="1" applyBorder="1" applyAlignment="1">
      <alignment horizontal="center" wrapText="1"/>
    </xf>
    <xf numFmtId="0" fontId="14" fillId="0" borderId="17" xfId="8" applyFont="1" applyBorder="1" applyAlignment="1">
      <alignment horizontal="center" wrapText="1"/>
    </xf>
    <xf numFmtId="0" fontId="14" fillId="4" borderId="19" xfId="8" applyFont="1" applyFill="1" applyBorder="1" applyAlignment="1">
      <alignment horizontal="left" vertical="top" wrapText="1"/>
    </xf>
    <xf numFmtId="0" fontId="14" fillId="4" borderId="19" xfId="8" applyFont="1" applyFill="1" applyBorder="1" applyAlignment="1">
      <alignment horizontal="left" vertical="top"/>
    </xf>
    <xf numFmtId="170" fontId="15" fillId="0" borderId="33" xfId="8" applyNumberFormat="1" applyFont="1" applyBorder="1" applyAlignment="1">
      <alignment horizontal="right" vertical="top"/>
    </xf>
    <xf numFmtId="170" fontId="15" fillId="0" borderId="34" xfId="8" applyNumberFormat="1" applyFont="1" applyBorder="1" applyAlignment="1">
      <alignment horizontal="right" vertical="top"/>
    </xf>
    <xf numFmtId="170" fontId="15" fillId="0" borderId="35" xfId="8" applyNumberFormat="1" applyFont="1" applyBorder="1" applyAlignment="1">
      <alignment horizontal="right" vertical="top"/>
    </xf>
    <xf numFmtId="170" fontId="15" fillId="0" borderId="20" xfId="8" applyNumberFormat="1" applyFont="1" applyBorder="1" applyAlignment="1">
      <alignment horizontal="right" vertical="top"/>
    </xf>
    <xf numFmtId="170" fontId="15" fillId="0" borderId="11" xfId="8" applyNumberFormat="1" applyFont="1" applyBorder="1" applyAlignment="1">
      <alignment horizontal="right" vertical="top"/>
    </xf>
    <xf numFmtId="170" fontId="15" fillId="0" borderId="21" xfId="8" applyNumberFormat="1" applyFont="1" applyBorder="1" applyAlignment="1">
      <alignment horizontal="right" vertical="top"/>
    </xf>
    <xf numFmtId="0" fontId="14" fillId="4" borderId="10" xfId="8" applyFont="1" applyFill="1" applyBorder="1" applyAlignment="1">
      <alignment horizontal="left" vertical="top" wrapText="1"/>
    </xf>
    <xf numFmtId="0" fontId="14" fillId="4" borderId="10" xfId="8" applyFont="1" applyFill="1" applyBorder="1" applyAlignment="1">
      <alignment horizontal="left" vertical="top"/>
    </xf>
    <xf numFmtId="169" fontId="15" fillId="0" borderId="20" xfId="8" applyNumberFormat="1" applyFont="1" applyBorder="1" applyAlignment="1">
      <alignment horizontal="right" vertical="top"/>
    </xf>
    <xf numFmtId="169" fontId="15" fillId="0" borderId="11" xfId="8" applyNumberFormat="1" applyFont="1" applyBorder="1" applyAlignment="1">
      <alignment horizontal="right" vertical="top"/>
    </xf>
    <xf numFmtId="169" fontId="15" fillId="0" borderId="21" xfId="8" applyNumberFormat="1" applyFont="1" applyBorder="1" applyAlignment="1">
      <alignment horizontal="right" vertical="top"/>
    </xf>
    <xf numFmtId="169" fontId="15" fillId="0" borderId="23" xfId="8" applyNumberFormat="1" applyFont="1" applyBorder="1" applyAlignment="1">
      <alignment horizontal="right" vertical="top"/>
    </xf>
    <xf numFmtId="169" fontId="15" fillId="0" borderId="24" xfId="8" applyNumberFormat="1" applyFont="1" applyBorder="1" applyAlignment="1">
      <alignment horizontal="right" vertical="top"/>
    </xf>
    <xf numFmtId="169" fontId="15" fillId="0" borderId="25" xfId="8" applyNumberFormat="1" applyFont="1" applyBorder="1" applyAlignment="1">
      <alignment horizontal="right" vertical="top"/>
    </xf>
    <xf numFmtId="0" fontId="14" fillId="0" borderId="12" xfId="8" applyFont="1" applyBorder="1" applyAlignment="1">
      <alignment wrapText="1"/>
    </xf>
    <xf numFmtId="0" fontId="14" fillId="0" borderId="13" xfId="8" applyFont="1" applyBorder="1" applyAlignment="1">
      <alignment wrapText="1"/>
    </xf>
    <xf numFmtId="172" fontId="15" fillId="0" borderId="34" xfId="2" applyNumberFormat="1" applyFont="1" applyBorder="1" applyAlignment="1">
      <alignment horizontal="right" vertical="top"/>
    </xf>
    <xf numFmtId="0" fontId="7" fillId="0" borderId="0" xfId="9"/>
    <xf numFmtId="0" fontId="14" fillId="0" borderId="16" xfId="9" applyFont="1" applyBorder="1" applyAlignment="1">
      <alignment horizontal="center" wrapText="1"/>
    </xf>
    <xf numFmtId="0" fontId="14" fillId="0" borderId="17" xfId="9" applyFont="1" applyBorder="1" applyAlignment="1">
      <alignment horizontal="center" wrapText="1"/>
    </xf>
    <xf numFmtId="0" fontId="14" fillId="4" borderId="19" xfId="9" applyFont="1" applyFill="1" applyBorder="1" applyAlignment="1">
      <alignment horizontal="left" vertical="top" wrapText="1"/>
    </xf>
    <xf numFmtId="0" fontId="14" fillId="4" borderId="19" xfId="9" applyFont="1" applyFill="1" applyBorder="1" applyAlignment="1">
      <alignment horizontal="left" vertical="top"/>
    </xf>
    <xf numFmtId="170" fontId="15" fillId="0" borderId="33" xfId="9" applyNumberFormat="1" applyFont="1" applyBorder="1" applyAlignment="1">
      <alignment horizontal="right" vertical="top"/>
    </xf>
    <xf numFmtId="170" fontId="15" fillId="0" borderId="34" xfId="9" applyNumberFormat="1" applyFont="1" applyBorder="1" applyAlignment="1">
      <alignment horizontal="right" vertical="top"/>
    </xf>
    <xf numFmtId="170" fontId="15" fillId="0" borderId="35" xfId="9" applyNumberFormat="1" applyFont="1" applyBorder="1" applyAlignment="1">
      <alignment horizontal="right" vertical="top"/>
    </xf>
    <xf numFmtId="170" fontId="15" fillId="0" borderId="20" xfId="9" applyNumberFormat="1" applyFont="1" applyBorder="1" applyAlignment="1">
      <alignment horizontal="right" vertical="top"/>
    </xf>
    <xf numFmtId="170" fontId="15" fillId="0" borderId="11" xfId="9" applyNumberFormat="1" applyFont="1" applyBorder="1" applyAlignment="1">
      <alignment horizontal="right" vertical="top"/>
    </xf>
    <xf numFmtId="170" fontId="15" fillId="0" borderId="21" xfId="9" applyNumberFormat="1" applyFont="1" applyBorder="1" applyAlignment="1">
      <alignment horizontal="right" vertical="top"/>
    </xf>
    <xf numFmtId="0" fontId="14" fillId="4" borderId="10" xfId="9" applyFont="1" applyFill="1" applyBorder="1" applyAlignment="1">
      <alignment horizontal="left" vertical="top" wrapText="1"/>
    </xf>
    <xf numFmtId="0" fontId="14" fillId="4" borderId="10" xfId="9" applyFont="1" applyFill="1" applyBorder="1" applyAlignment="1">
      <alignment horizontal="left" vertical="top"/>
    </xf>
    <xf numFmtId="169" fontId="15" fillId="0" borderId="20" xfId="9" applyNumberFormat="1" applyFont="1" applyBorder="1" applyAlignment="1">
      <alignment horizontal="right" vertical="top"/>
    </xf>
    <xf numFmtId="169" fontId="15" fillId="0" borderId="11" xfId="9" applyNumberFormat="1" applyFont="1" applyBorder="1" applyAlignment="1">
      <alignment horizontal="right" vertical="top"/>
    </xf>
    <xf numFmtId="169" fontId="15" fillId="0" borderId="21" xfId="9" applyNumberFormat="1" applyFont="1" applyBorder="1" applyAlignment="1">
      <alignment horizontal="right" vertical="top"/>
    </xf>
    <xf numFmtId="169" fontId="15" fillId="0" borderId="23" xfId="9" applyNumberFormat="1" applyFont="1" applyBorder="1" applyAlignment="1">
      <alignment horizontal="right" vertical="top"/>
    </xf>
    <xf numFmtId="169" fontId="15" fillId="0" borderId="24" xfId="9" applyNumberFormat="1" applyFont="1" applyBorder="1" applyAlignment="1">
      <alignment horizontal="right" vertical="top"/>
    </xf>
    <xf numFmtId="169" fontId="15" fillId="0" borderId="25" xfId="9" applyNumberFormat="1" applyFont="1" applyBorder="1" applyAlignment="1">
      <alignment horizontal="right" vertical="top"/>
    </xf>
    <xf numFmtId="0" fontId="14" fillId="0" borderId="12" xfId="9" applyFont="1" applyBorder="1" applyAlignment="1">
      <alignment wrapText="1"/>
    </xf>
    <xf numFmtId="0" fontId="14" fillId="0" borderId="13" xfId="9" applyFont="1" applyBorder="1" applyAlignment="1">
      <alignment wrapText="1"/>
    </xf>
    <xf numFmtId="0" fontId="14" fillId="0" borderId="14" xfId="9" applyFont="1" applyBorder="1" applyAlignment="1">
      <alignment horizontal="center" wrapText="1"/>
    </xf>
    <xf numFmtId="0" fontId="14" fillId="0" borderId="18" xfId="9" applyFont="1" applyBorder="1" applyAlignment="1">
      <alignment horizontal="center" wrapText="1"/>
    </xf>
    <xf numFmtId="0" fontId="0" fillId="3" borderId="0" xfId="0" applyFill="1"/>
    <xf numFmtId="0" fontId="22" fillId="0" borderId="0" xfId="10"/>
    <xf numFmtId="173" fontId="23" fillId="0" borderId="44" xfId="10" applyNumberFormat="1" applyFont="1" applyBorder="1" applyAlignment="1">
      <alignment horizontal="right" vertical="top"/>
    </xf>
    <xf numFmtId="173" fontId="23" fillId="0" borderId="45" xfId="10" applyNumberFormat="1" applyFont="1" applyBorder="1" applyAlignment="1">
      <alignment horizontal="right" vertical="top"/>
    </xf>
    <xf numFmtId="173" fontId="23" fillId="0" borderId="46" xfId="10" applyNumberFormat="1" applyFont="1" applyBorder="1" applyAlignment="1">
      <alignment horizontal="right" vertical="top"/>
    </xf>
    <xf numFmtId="173" fontId="23" fillId="0" borderId="48" xfId="10" applyNumberFormat="1" applyFont="1" applyBorder="1" applyAlignment="1">
      <alignment horizontal="right" vertical="top"/>
    </xf>
    <xf numFmtId="173" fontId="23" fillId="0" borderId="49" xfId="10" applyNumberFormat="1" applyFont="1" applyBorder="1" applyAlignment="1">
      <alignment horizontal="right" vertical="top"/>
    </xf>
    <xf numFmtId="173" fontId="23" fillId="0" borderId="50" xfId="10" applyNumberFormat="1" applyFont="1" applyBorder="1" applyAlignment="1">
      <alignment horizontal="right" vertical="top"/>
    </xf>
    <xf numFmtId="2" fontId="0" fillId="0" borderId="0" xfId="0" applyNumberFormat="1"/>
    <xf numFmtId="173" fontId="23" fillId="7" borderId="48" xfId="10" applyNumberFormat="1" applyFont="1" applyFill="1" applyBorder="1" applyAlignment="1">
      <alignment horizontal="right" vertical="top"/>
    </xf>
    <xf numFmtId="173" fontId="23" fillId="7" borderId="49" xfId="10" applyNumberFormat="1" applyFont="1" applyFill="1" applyBorder="1" applyAlignment="1">
      <alignment horizontal="right" vertical="top"/>
    </xf>
    <xf numFmtId="173" fontId="23" fillId="7" borderId="50" xfId="10" applyNumberFormat="1" applyFont="1" applyFill="1" applyBorder="1" applyAlignment="1">
      <alignment horizontal="right" vertical="top"/>
    </xf>
    <xf numFmtId="0" fontId="22" fillId="7" borderId="0" xfId="10" applyFill="1"/>
    <xf numFmtId="2" fontId="0" fillId="7" borderId="0" xfId="0" applyNumberFormat="1" applyFill="1"/>
    <xf numFmtId="0" fontId="0" fillId="7" borderId="0" xfId="0" applyFill="1"/>
    <xf numFmtId="173" fontId="23" fillId="7" borderId="52" xfId="10" applyNumberFormat="1" applyFont="1" applyFill="1" applyBorder="1" applyAlignment="1">
      <alignment horizontal="right" vertical="top"/>
    </xf>
    <xf numFmtId="173" fontId="23" fillId="7" borderId="53" xfId="10" applyNumberFormat="1" applyFont="1" applyFill="1" applyBorder="1" applyAlignment="1">
      <alignment horizontal="right" vertical="top"/>
    </xf>
    <xf numFmtId="173" fontId="23" fillId="7" borderId="54" xfId="10" applyNumberFormat="1" applyFont="1" applyFill="1" applyBorder="1" applyAlignment="1">
      <alignment horizontal="right" vertical="top"/>
    </xf>
    <xf numFmtId="0" fontId="24" fillId="3" borderId="1" xfId="11" applyFont="1" applyFill="1" applyBorder="1" applyAlignment="1">
      <alignment horizontal="left" vertical="top"/>
    </xf>
    <xf numFmtId="0" fontId="13" fillId="0" borderId="0" xfId="6" applyFont="1" applyAlignment="1">
      <alignment horizontal="center" vertical="center" wrapText="1"/>
    </xf>
    <xf numFmtId="0" fontId="2" fillId="5" borderId="27" xfId="0" applyFont="1" applyFill="1" applyBorder="1" applyAlignment="1">
      <alignment horizontal="center"/>
    </xf>
    <xf numFmtId="0" fontId="2" fillId="5" borderId="26" xfId="0" applyFont="1" applyFill="1" applyBorder="1" applyAlignment="1">
      <alignment horizontal="center"/>
    </xf>
    <xf numFmtId="0" fontId="14" fillId="0" borderId="18" xfId="6" applyFont="1" applyBorder="1" applyAlignment="1">
      <alignment horizontal="center" wrapText="1"/>
    </xf>
    <xf numFmtId="0" fontId="9" fillId="2" borderId="55" xfId="3" applyFont="1" applyFill="1" applyBorder="1" applyAlignment="1">
      <alignment horizontal="center" vertical="center" wrapText="1"/>
    </xf>
    <xf numFmtId="169" fontId="10" fillId="3" borderId="0" xfId="3" applyNumberFormat="1" applyFont="1" applyFill="1" applyAlignment="1">
      <alignment horizontal="center" vertical="top"/>
    </xf>
    <xf numFmtId="0" fontId="9" fillId="2" borderId="56" xfId="3" applyFont="1" applyFill="1" applyBorder="1" applyAlignment="1">
      <alignment horizontal="center" vertical="center" wrapText="1"/>
    </xf>
    <xf numFmtId="171" fontId="10" fillId="3" borderId="0" xfId="3" applyNumberFormat="1" applyFont="1" applyFill="1" applyAlignment="1">
      <alignment horizontal="center" vertical="top"/>
    </xf>
    <xf numFmtId="0" fontId="8" fillId="3" borderId="29" xfId="0" applyFont="1" applyFill="1" applyBorder="1" applyAlignment="1">
      <alignment horizontal="center"/>
    </xf>
    <xf numFmtId="0" fontId="8" fillId="3" borderId="27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0" borderId="36" xfId="0" applyBorder="1"/>
    <xf numFmtId="0" fontId="24" fillId="3" borderId="31" xfId="11" applyFont="1" applyFill="1" applyBorder="1" applyAlignment="1">
      <alignment horizontal="center" vertical="top"/>
    </xf>
    <xf numFmtId="0" fontId="24" fillId="3" borderId="36" xfId="11" applyFont="1" applyFill="1" applyBorder="1" applyAlignment="1">
      <alignment horizontal="center" vertical="top"/>
    </xf>
    <xf numFmtId="174" fontId="24" fillId="3" borderId="36" xfId="11" applyNumberFormat="1" applyFont="1" applyFill="1" applyBorder="1" applyAlignment="1">
      <alignment horizontal="center" vertical="top"/>
    </xf>
    <xf numFmtId="1" fontId="0" fillId="0" borderId="36" xfId="0" applyNumberFormat="1" applyBorder="1" applyAlignment="1">
      <alignment horizontal="left"/>
    </xf>
    <xf numFmtId="1" fontId="0" fillId="0" borderId="32" xfId="0" applyNumberFormat="1" applyBorder="1" applyAlignment="1">
      <alignment horizontal="left"/>
    </xf>
    <xf numFmtId="0" fontId="2" fillId="2" borderId="3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28" xfId="0" applyFont="1" applyFill="1" applyBorder="1" applyAlignment="1">
      <alignment horizontal="center"/>
    </xf>
    <xf numFmtId="0" fontId="6" fillId="0" borderId="36" xfId="3" applyFont="1" applyBorder="1" applyAlignment="1">
      <alignment horizontal="center" vertical="top" wrapText="1"/>
    </xf>
    <xf numFmtId="0" fontId="6" fillId="0" borderId="32" xfId="3" applyFont="1" applyBorder="1" applyAlignment="1">
      <alignment horizontal="center" vertical="center"/>
    </xf>
    <xf numFmtId="167" fontId="0" fillId="0" borderId="1" xfId="2" applyNumberFormat="1" applyFont="1" applyFill="1" applyBorder="1"/>
    <xf numFmtId="167" fontId="0" fillId="0" borderId="2" xfId="2" applyNumberFormat="1" applyFont="1" applyFill="1" applyBorder="1"/>
    <xf numFmtId="0" fontId="2" fillId="5" borderId="31" xfId="0" applyFont="1" applyFill="1" applyBorder="1" applyAlignment="1">
      <alignment horizontal="center" vertical="center" wrapText="1"/>
    </xf>
    <xf numFmtId="0" fontId="14" fillId="0" borderId="14" xfId="6" applyFont="1" applyBorder="1" applyAlignment="1">
      <alignment wrapText="1"/>
    </xf>
    <xf numFmtId="0" fontId="8" fillId="5" borderId="29" xfId="3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vertical="center" wrapText="1"/>
    </xf>
    <xf numFmtId="0" fontId="6" fillId="0" borderId="31" xfId="3" applyFont="1" applyBorder="1" applyAlignment="1">
      <alignment horizontal="center" vertical="top" wrapText="1"/>
    </xf>
    <xf numFmtId="0" fontId="6" fillId="0" borderId="32" xfId="3" applyFont="1" applyBorder="1" applyAlignment="1">
      <alignment horizontal="center" vertical="top" wrapText="1"/>
    </xf>
    <xf numFmtId="167" fontId="0" fillId="0" borderId="27" xfId="2" applyNumberFormat="1" applyFont="1" applyFill="1" applyBorder="1"/>
    <xf numFmtId="167" fontId="0" fillId="0" borderId="26" xfId="2" applyNumberFormat="1" applyFont="1" applyFill="1" applyBorder="1"/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8" fillId="2" borderId="7" xfId="0" applyFont="1" applyFill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18" fillId="0" borderId="27" xfId="5" applyFont="1" applyBorder="1" applyAlignment="1">
      <alignment horizontal="left" vertical="top"/>
    </xf>
    <xf numFmtId="169" fontId="10" fillId="3" borderId="2" xfId="3" applyNumberFormat="1" applyFont="1" applyFill="1" applyBorder="1" applyAlignment="1">
      <alignment horizontal="center" vertical="top"/>
    </xf>
    <xf numFmtId="169" fontId="10" fillId="3" borderId="4" xfId="3" applyNumberFormat="1" applyFont="1" applyFill="1" applyBorder="1" applyAlignment="1">
      <alignment horizontal="center" vertical="top"/>
    </xf>
    <xf numFmtId="169" fontId="10" fillId="3" borderId="26" xfId="3" applyNumberFormat="1" applyFont="1" applyFill="1" applyBorder="1" applyAlignment="1">
      <alignment horizontal="center" vertical="top"/>
    </xf>
    <xf numFmtId="0" fontId="9" fillId="2" borderId="29" xfId="3" applyFont="1" applyFill="1" applyBorder="1" applyAlignment="1">
      <alignment vertical="center" wrapText="1"/>
    </xf>
    <xf numFmtId="0" fontId="9" fillId="2" borderId="57" xfId="3" applyFont="1" applyFill="1" applyBorder="1" applyAlignment="1">
      <alignment horizontal="center" vertical="center" wrapText="1"/>
    </xf>
    <xf numFmtId="0" fontId="10" fillId="3" borderId="2" xfId="3" applyFont="1" applyFill="1" applyBorder="1" applyAlignment="1">
      <alignment horizontal="left" vertical="top" wrapText="1"/>
    </xf>
    <xf numFmtId="0" fontId="10" fillId="3" borderId="26" xfId="3" applyFont="1" applyFill="1" applyBorder="1" applyAlignment="1">
      <alignment horizontal="left" vertical="top" wrapText="1"/>
    </xf>
    <xf numFmtId="0" fontId="9" fillId="2" borderId="31" xfId="3" applyFont="1" applyFill="1" applyBorder="1" applyAlignment="1">
      <alignment vertical="center" wrapText="1"/>
    </xf>
    <xf numFmtId="0" fontId="10" fillId="3" borderId="30" xfId="3" applyFont="1" applyFill="1" applyBorder="1" applyAlignment="1">
      <alignment horizontal="left" vertical="top" wrapText="1"/>
    </xf>
    <xf numFmtId="169" fontId="10" fillId="3" borderId="6" xfId="3" applyNumberFormat="1" applyFont="1" applyFill="1" applyBorder="1" applyAlignment="1">
      <alignment horizontal="center" vertical="top"/>
    </xf>
    <xf numFmtId="169" fontId="10" fillId="3" borderId="30" xfId="3" applyNumberFormat="1" applyFont="1" applyFill="1" applyBorder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0" fillId="0" borderId="30" xfId="0" applyBorder="1"/>
    <xf numFmtId="0" fontId="0" fillId="0" borderId="26" xfId="0" applyBorder="1"/>
    <xf numFmtId="0" fontId="0" fillId="0" borderId="32" xfId="0" applyBorder="1"/>
    <xf numFmtId="0" fontId="4" fillId="5" borderId="7" xfId="0" applyFont="1" applyFill="1" applyBorder="1" applyAlignment="1">
      <alignment horizontal="center"/>
    </xf>
    <xf numFmtId="167" fontId="0" fillId="0" borderId="1" xfId="2" applyNumberFormat="1" applyFont="1" applyBorder="1"/>
    <xf numFmtId="167" fontId="0" fillId="0" borderId="0" xfId="2" applyNumberFormat="1" applyFont="1" applyBorder="1"/>
    <xf numFmtId="167" fontId="0" fillId="0" borderId="2" xfId="2" applyNumberFormat="1" applyFont="1" applyBorder="1"/>
    <xf numFmtId="167" fontId="0" fillId="0" borderId="0" xfId="2" applyNumberFormat="1" applyFont="1" applyFill="1" applyBorder="1"/>
    <xf numFmtId="167" fontId="0" fillId="0" borderId="4" xfId="2" applyNumberFormat="1" applyFont="1" applyBorder="1"/>
    <xf numFmtId="167" fontId="0" fillId="0" borderId="26" xfId="2" applyNumberFormat="1" applyFont="1" applyBorder="1"/>
    <xf numFmtId="167" fontId="0" fillId="0" borderId="27" xfId="2" applyNumberFormat="1" applyFont="1" applyBorder="1"/>
    <xf numFmtId="167" fontId="0" fillId="0" borderId="4" xfId="2" applyNumberFormat="1" applyFont="1" applyFill="1" applyBorder="1"/>
    <xf numFmtId="0" fontId="8" fillId="2" borderId="3" xfId="0" applyFont="1" applyFill="1" applyBorder="1" applyAlignment="1">
      <alignment horizontal="center" vertical="center" wrapText="1"/>
    </xf>
    <xf numFmtId="3" fontId="0" fillId="0" borderId="36" xfId="0" applyNumberFormat="1" applyBorder="1"/>
    <xf numFmtId="3" fontId="0" fillId="0" borderId="32" xfId="0" applyNumberFormat="1" applyBorder="1"/>
    <xf numFmtId="0" fontId="7" fillId="3" borderId="0" xfId="7" applyFill="1"/>
    <xf numFmtId="0" fontId="3" fillId="3" borderId="0" xfId="0" applyFont="1" applyFill="1"/>
    <xf numFmtId="0" fontId="2" fillId="2" borderId="28" xfId="0" applyFont="1" applyFill="1" applyBorder="1"/>
    <xf numFmtId="0" fontId="2" fillId="2" borderId="3" xfId="0" applyFont="1" applyFill="1" applyBorder="1" applyAlignment="1">
      <alignment horizontal="center"/>
    </xf>
    <xf numFmtId="0" fontId="27" fillId="0" borderId="0" xfId="0" applyFont="1"/>
    <xf numFmtId="0" fontId="28" fillId="0" borderId="0" xfId="0" applyFont="1"/>
    <xf numFmtId="0" fontId="26" fillId="0" borderId="0" xfId="0" applyFont="1" applyAlignment="1">
      <alignment horizontal="center" vertical="center"/>
    </xf>
    <xf numFmtId="0" fontId="12" fillId="0" borderId="0" xfId="0" applyFont="1" applyAlignment="1">
      <alignment vertical="top" wrapText="1"/>
    </xf>
    <xf numFmtId="0" fontId="12" fillId="0" borderId="0" xfId="0" applyFont="1" applyAlignment="1">
      <alignment vertical="top"/>
    </xf>
    <xf numFmtId="0" fontId="4" fillId="0" borderId="0" xfId="0" applyFont="1" applyAlignment="1">
      <alignment horizontal="left" vertical="center"/>
    </xf>
    <xf numFmtId="0" fontId="8" fillId="0" borderId="0" xfId="0" applyFont="1"/>
    <xf numFmtId="0" fontId="25" fillId="0" borderId="0" xfId="0" applyFont="1" applyAlignment="1">
      <alignment horizontal="left" vertical="center"/>
    </xf>
    <xf numFmtId="0" fontId="17" fillId="0" borderId="0" xfId="0" applyFont="1"/>
    <xf numFmtId="49" fontId="0" fillId="3" borderId="32" xfId="0" applyNumberFormat="1" applyFill="1" applyBorder="1" applyAlignment="1">
      <alignment horizontal="left"/>
    </xf>
    <xf numFmtId="0" fontId="0" fillId="0" borderId="36" xfId="0" applyBorder="1" applyAlignment="1">
      <alignment horizontal="left"/>
    </xf>
    <xf numFmtId="175" fontId="24" fillId="3" borderId="29" xfId="11" applyNumberFormat="1" applyFont="1" applyFill="1" applyBorder="1" applyAlignment="1">
      <alignment horizontal="right" vertical="top"/>
    </xf>
    <xf numFmtId="175" fontId="24" fillId="3" borderId="6" xfId="11" applyNumberFormat="1" applyFont="1" applyFill="1" applyBorder="1" applyAlignment="1">
      <alignment horizontal="right" vertical="top"/>
    </xf>
    <xf numFmtId="175" fontId="24" fillId="3" borderId="30" xfId="11" applyNumberFormat="1" applyFont="1" applyFill="1" applyBorder="1" applyAlignment="1">
      <alignment horizontal="right" vertical="top"/>
    </xf>
    <xf numFmtId="175" fontId="24" fillId="3" borderId="1" xfId="11" applyNumberFormat="1" applyFont="1" applyFill="1" applyBorder="1" applyAlignment="1">
      <alignment horizontal="right" vertical="top"/>
    </xf>
    <xf numFmtId="175" fontId="24" fillId="3" borderId="0" xfId="11" applyNumberFormat="1" applyFont="1" applyFill="1" applyAlignment="1">
      <alignment horizontal="right" vertical="top"/>
    </xf>
    <xf numFmtId="175" fontId="24" fillId="3" borderId="2" xfId="11" applyNumberFormat="1" applyFont="1" applyFill="1" applyBorder="1" applyAlignment="1">
      <alignment horizontal="right" vertical="top"/>
    </xf>
    <xf numFmtId="0" fontId="12" fillId="0" borderId="0" xfId="0" applyFont="1" applyAlignment="1">
      <alignment horizontal="left" vertical="center"/>
    </xf>
    <xf numFmtId="0" fontId="2" fillId="6" borderId="3" xfId="0" applyFont="1" applyFill="1" applyBorder="1" applyAlignment="1">
      <alignment horizontal="center" vertical="center" wrapText="1"/>
    </xf>
    <xf numFmtId="1" fontId="2" fillId="0" borderId="36" xfId="0" applyNumberFormat="1" applyFont="1" applyBorder="1" applyAlignment="1">
      <alignment horizontal="left"/>
    </xf>
    <xf numFmtId="0" fontId="18" fillId="0" borderId="36" xfId="5" applyFont="1" applyBorder="1" applyAlignment="1">
      <alignment horizontal="left" vertical="top"/>
    </xf>
    <xf numFmtId="0" fontId="18" fillId="0" borderId="32" xfId="5" applyFont="1" applyBorder="1" applyAlignment="1">
      <alignment horizontal="left" vertical="top"/>
    </xf>
    <xf numFmtId="0" fontId="18" fillId="0" borderId="31" xfId="5" applyFont="1" applyBorder="1" applyAlignment="1">
      <alignment horizontal="left" vertical="top"/>
    </xf>
    <xf numFmtId="0" fontId="12" fillId="0" borderId="6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0" fillId="3" borderId="0" xfId="3" applyFont="1" applyFill="1" applyAlignment="1">
      <alignment horizontal="left" vertical="top" wrapText="1"/>
    </xf>
    <xf numFmtId="168" fontId="0" fillId="0" borderId="0" xfId="0" applyNumberFormat="1"/>
    <xf numFmtId="9" fontId="0" fillId="0" borderId="0" xfId="2" applyFont="1"/>
    <xf numFmtId="0" fontId="2" fillId="6" borderId="67" xfId="0" applyFont="1" applyFill="1" applyBorder="1" applyAlignment="1">
      <alignment horizontal="center" vertical="center" wrapText="1"/>
    </xf>
    <xf numFmtId="0" fontId="0" fillId="0" borderId="61" xfId="0" applyBorder="1"/>
    <xf numFmtId="0" fontId="0" fillId="0" borderId="63" xfId="0" applyBorder="1"/>
    <xf numFmtId="0" fontId="0" fillId="0" borderId="70" xfId="0" applyBorder="1"/>
    <xf numFmtId="0" fontId="0" fillId="0" borderId="4" xfId="0" applyBorder="1"/>
    <xf numFmtId="0" fontId="0" fillId="0" borderId="71" xfId="0" applyBorder="1"/>
    <xf numFmtId="0" fontId="4" fillId="5" borderId="72" xfId="0" applyFont="1" applyFill="1" applyBorder="1" applyAlignment="1">
      <alignment horizontal="center"/>
    </xf>
    <xf numFmtId="0" fontId="4" fillId="5" borderId="73" xfId="0" applyFont="1" applyFill="1" applyBorder="1" applyAlignment="1">
      <alignment horizontal="center"/>
    </xf>
    <xf numFmtId="0" fontId="4" fillId="5" borderId="74" xfId="0" applyFont="1" applyFill="1" applyBorder="1" applyAlignment="1">
      <alignment horizontal="center"/>
    </xf>
    <xf numFmtId="0" fontId="0" fillId="0" borderId="77" xfId="0" applyBorder="1"/>
    <xf numFmtId="0" fontId="0" fillId="3" borderId="58" xfId="0" applyFill="1" applyBorder="1"/>
    <xf numFmtId="3" fontId="0" fillId="0" borderId="62" xfId="0" applyNumberFormat="1" applyBorder="1"/>
    <xf numFmtId="0" fontId="0" fillId="0" borderId="64" xfId="0" applyBorder="1"/>
    <xf numFmtId="0" fontId="0" fillId="0" borderId="65" xfId="0" applyBorder="1"/>
    <xf numFmtId="165" fontId="0" fillId="0" borderId="4" xfId="1" applyNumberFormat="1" applyFont="1" applyBorder="1"/>
    <xf numFmtId="2" fontId="0" fillId="0" borderId="4" xfId="0" applyNumberFormat="1" applyBorder="1"/>
    <xf numFmtId="0" fontId="32" fillId="3" borderId="0" xfId="0" applyFont="1" applyFill="1" applyAlignment="1">
      <alignment horizontal="left" vertical="center"/>
    </xf>
    <xf numFmtId="165" fontId="0" fillId="0" borderId="0" xfId="1" applyNumberFormat="1" applyFont="1" applyBorder="1"/>
    <xf numFmtId="0" fontId="0" fillId="0" borderId="6" xfId="0" applyBorder="1"/>
    <xf numFmtId="165" fontId="0" fillId="0" borderId="6" xfId="1" applyNumberFormat="1" applyFont="1" applyBorder="1"/>
    <xf numFmtId="0" fontId="0" fillId="0" borderId="5" xfId="0" applyBorder="1"/>
    <xf numFmtId="0" fontId="2" fillId="0" borderId="0" xfId="0" applyFont="1" applyAlignment="1">
      <alignment vertical="center" wrapText="1"/>
    </xf>
    <xf numFmtId="175" fontId="0" fillId="3" borderId="0" xfId="0" applyNumberFormat="1" applyFill="1"/>
    <xf numFmtId="174" fontId="0" fillId="3" borderId="0" xfId="0" applyNumberFormat="1" applyFill="1"/>
    <xf numFmtId="168" fontId="29" fillId="3" borderId="30" xfId="0" applyNumberFormat="1" applyFont="1" applyFill="1" applyBorder="1" applyAlignment="1">
      <alignment horizontal="center" vertical="center"/>
    </xf>
    <xf numFmtId="168" fontId="29" fillId="3" borderId="2" xfId="0" applyNumberFormat="1" applyFont="1" applyFill="1" applyBorder="1" applyAlignment="1">
      <alignment horizontal="center" vertical="center"/>
    </xf>
    <xf numFmtId="168" fontId="29" fillId="3" borderId="26" xfId="0" applyNumberFormat="1" applyFont="1" applyFill="1" applyBorder="1" applyAlignment="1">
      <alignment horizontal="center" vertical="center"/>
    </xf>
    <xf numFmtId="168" fontId="29" fillId="3" borderId="0" xfId="0" applyNumberFormat="1" applyFont="1" applyFill="1" applyAlignment="1">
      <alignment horizontal="center" vertical="center"/>
    </xf>
    <xf numFmtId="168" fontId="0" fillId="3" borderId="29" xfId="0" applyNumberFormat="1" applyFill="1" applyBorder="1" applyAlignment="1">
      <alignment horizontal="center"/>
    </xf>
    <xf numFmtId="168" fontId="0" fillId="3" borderId="6" xfId="0" applyNumberFormat="1" applyFill="1" applyBorder="1" applyAlignment="1">
      <alignment horizontal="center"/>
    </xf>
    <xf numFmtId="168" fontId="0" fillId="3" borderId="1" xfId="0" applyNumberFormat="1" applyFill="1" applyBorder="1" applyAlignment="1">
      <alignment horizontal="center"/>
    </xf>
    <xf numFmtId="168" fontId="0" fillId="3" borderId="0" xfId="0" applyNumberFormat="1" applyFill="1" applyAlignment="1">
      <alignment horizontal="center"/>
    </xf>
    <xf numFmtId="168" fontId="0" fillId="3" borderId="27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168" fontId="29" fillId="3" borderId="29" xfId="0" applyNumberFormat="1" applyFont="1" applyFill="1" applyBorder="1" applyAlignment="1">
      <alignment horizontal="center" vertical="center"/>
    </xf>
    <xf numFmtId="168" fontId="29" fillId="3" borderId="6" xfId="0" applyNumberFormat="1" applyFont="1" applyFill="1" applyBorder="1" applyAlignment="1">
      <alignment horizontal="center" vertical="center"/>
    </xf>
    <xf numFmtId="168" fontId="29" fillId="3" borderId="1" xfId="0" applyNumberFormat="1" applyFont="1" applyFill="1" applyBorder="1" applyAlignment="1">
      <alignment horizontal="center" vertical="center"/>
    </xf>
    <xf numFmtId="168" fontId="29" fillId="3" borderId="27" xfId="0" applyNumberFormat="1" applyFont="1" applyFill="1" applyBorder="1" applyAlignment="1">
      <alignment horizontal="center" vertical="center"/>
    </xf>
    <xf numFmtId="168" fontId="29" fillId="3" borderId="4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8" fillId="0" borderId="0" xfId="5" applyFont="1" applyAlignment="1">
      <alignment horizontal="center" vertical="top"/>
    </xf>
    <xf numFmtId="1" fontId="2" fillId="0" borderId="31" xfId="0" applyNumberFormat="1" applyFont="1" applyBorder="1" applyAlignment="1">
      <alignment horizontal="left"/>
    </xf>
    <xf numFmtId="3" fontId="0" fillId="0" borderId="31" xfId="0" applyNumberFormat="1" applyBorder="1"/>
    <xf numFmtId="0" fontId="10" fillId="3" borderId="1" xfId="3" applyFont="1" applyFill="1" applyBorder="1" applyAlignment="1">
      <alignment horizontal="center" vertical="center" wrapText="1"/>
    </xf>
    <xf numFmtId="0" fontId="10" fillId="3" borderId="27" xfId="3" applyFont="1" applyFill="1" applyBorder="1" applyAlignment="1">
      <alignment horizontal="center" vertical="center" wrapText="1"/>
    </xf>
    <xf numFmtId="0" fontId="0" fillId="6" borderId="61" xfId="0" applyFill="1" applyBorder="1" applyAlignment="1">
      <alignment horizontal="center" vertical="center" wrapText="1"/>
    </xf>
    <xf numFmtId="0" fontId="0" fillId="6" borderId="63" xfId="0" applyFill="1" applyBorder="1" applyAlignment="1">
      <alignment horizontal="center" vertical="center" wrapText="1"/>
    </xf>
    <xf numFmtId="0" fontId="2" fillId="6" borderId="36" xfId="0" applyFont="1" applyFill="1" applyBorder="1" applyAlignment="1">
      <alignment horizontal="center" wrapText="1"/>
    </xf>
    <xf numFmtId="0" fontId="2" fillId="6" borderId="32" xfId="0" applyFont="1" applyFill="1" applyBorder="1" applyAlignment="1">
      <alignment horizontal="center" wrapText="1"/>
    </xf>
    <xf numFmtId="0" fontId="12" fillId="0" borderId="0" xfId="0" applyFont="1"/>
    <xf numFmtId="0" fontId="34" fillId="0" borderId="0" xfId="5" applyFont="1" applyAlignment="1">
      <alignment horizontal="left" vertical="top"/>
    </xf>
    <xf numFmtId="10" fontId="0" fillId="0" borderId="0" xfId="2" applyNumberFormat="1" applyFont="1" applyBorder="1"/>
    <xf numFmtId="10" fontId="0" fillId="0" borderId="4" xfId="2" applyNumberFormat="1" applyFont="1" applyBorder="1"/>
    <xf numFmtId="0" fontId="0" fillId="0" borderId="61" xfId="0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1" xfId="0" applyBorder="1" applyAlignment="1">
      <alignment horizontal="left"/>
    </xf>
    <xf numFmtId="2" fontId="0" fillId="0" borderId="0" xfId="0" applyNumberFormat="1" applyAlignment="1">
      <alignment horizontal="center"/>
    </xf>
    <xf numFmtId="0" fontId="0" fillId="0" borderId="62" xfId="0" applyBorder="1" applyAlignment="1">
      <alignment horizontal="center"/>
    </xf>
    <xf numFmtId="0" fontId="0" fillId="0" borderId="63" xfId="0" applyBorder="1" applyAlignment="1">
      <alignment horizontal="left"/>
    </xf>
    <xf numFmtId="2" fontId="0" fillId="0" borderId="64" xfId="0" applyNumberFormat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0" borderId="65" xfId="0" applyBorder="1" applyAlignment="1">
      <alignment horizontal="center"/>
    </xf>
    <xf numFmtId="0" fontId="11" fillId="0" borderId="59" xfId="0" applyFont="1" applyBorder="1" applyAlignment="1">
      <alignment wrapText="1"/>
    </xf>
    <xf numFmtId="0" fontId="11" fillId="0" borderId="0" xfId="0" applyFont="1" applyAlignment="1">
      <alignment wrapText="1"/>
    </xf>
    <xf numFmtId="0" fontId="11" fillId="0" borderId="59" xfId="0" applyFont="1" applyBorder="1" applyAlignment="1">
      <alignment horizontal="left"/>
    </xf>
    <xf numFmtId="2" fontId="0" fillId="0" borderId="62" xfId="0" applyNumberFormat="1" applyBorder="1" applyAlignment="1">
      <alignment horizontal="center"/>
    </xf>
    <xf numFmtId="2" fontId="0" fillId="0" borderId="65" xfId="0" applyNumberFormat="1" applyBorder="1" applyAlignment="1">
      <alignment horizontal="center"/>
    </xf>
    <xf numFmtId="167" fontId="2" fillId="0" borderId="2" xfId="2" applyNumberFormat="1" applyFont="1" applyBorder="1"/>
    <xf numFmtId="167" fontId="2" fillId="0" borderId="1" xfId="2" applyNumberFormat="1" applyFont="1" applyBorder="1"/>
    <xf numFmtId="0" fontId="0" fillId="0" borderId="0" xfId="0" applyAlignment="1">
      <alignment horizontal="left" wrapText="1"/>
    </xf>
    <xf numFmtId="0" fontId="0" fillId="0" borderId="1" xfId="0" applyBorder="1"/>
    <xf numFmtId="0" fontId="6" fillId="3" borderId="0" xfId="0" applyFont="1" applyFill="1" applyAlignment="1">
      <alignment wrapText="1"/>
    </xf>
    <xf numFmtId="0" fontId="11" fillId="0" borderId="0" xfId="0" applyFont="1" applyAlignment="1">
      <alignment horizontal="left" vertical="center"/>
    </xf>
    <xf numFmtId="0" fontId="11" fillId="0" borderId="0" xfId="0" applyFont="1"/>
    <xf numFmtId="0" fontId="2" fillId="12" borderId="58" xfId="0" applyFont="1" applyFill="1" applyBorder="1" applyAlignment="1">
      <alignment horizontal="center"/>
    </xf>
    <xf numFmtId="0" fontId="2" fillId="12" borderId="70" xfId="0" applyFont="1" applyFill="1" applyBorder="1" applyAlignment="1">
      <alignment horizontal="left"/>
    </xf>
    <xf numFmtId="0" fontId="2" fillId="12" borderId="4" xfId="0" applyFont="1" applyFill="1" applyBorder="1" applyAlignment="1">
      <alignment horizontal="center"/>
    </xf>
    <xf numFmtId="0" fontId="2" fillId="12" borderId="71" xfId="0" applyFont="1" applyFill="1" applyBorder="1" applyAlignment="1">
      <alignment horizontal="center"/>
    </xf>
    <xf numFmtId="0" fontId="2" fillId="12" borderId="58" xfId="0" applyFont="1" applyFill="1" applyBorder="1" applyAlignment="1">
      <alignment horizontal="left"/>
    </xf>
    <xf numFmtId="0" fontId="2" fillId="12" borderId="3" xfId="0" applyFont="1" applyFill="1" applyBorder="1" applyAlignment="1">
      <alignment horizontal="center" vertical="center" wrapText="1"/>
    </xf>
    <xf numFmtId="2" fontId="2" fillId="12" borderId="3" xfId="0" applyNumberFormat="1" applyFont="1" applyFill="1" applyBorder="1" applyAlignment="1">
      <alignment horizontal="center"/>
    </xf>
    <xf numFmtId="4" fontId="0" fillId="3" borderId="0" xfId="1" applyNumberFormat="1" applyFont="1" applyFill="1" applyBorder="1" applyAlignment="1">
      <alignment horizontal="center"/>
    </xf>
    <xf numFmtId="4" fontId="0" fillId="3" borderId="62" xfId="1" applyNumberFormat="1" applyFont="1" applyFill="1" applyBorder="1" applyAlignment="1">
      <alignment horizontal="center"/>
    </xf>
    <xf numFmtId="4" fontId="0" fillId="3" borderId="64" xfId="1" applyNumberFormat="1" applyFont="1" applyFill="1" applyBorder="1" applyAlignment="1">
      <alignment horizontal="center"/>
    </xf>
    <xf numFmtId="4" fontId="0" fillId="3" borderId="65" xfId="1" applyNumberFormat="1" applyFont="1" applyFill="1" applyBorder="1" applyAlignment="1">
      <alignment horizontal="center"/>
    </xf>
    <xf numFmtId="0" fontId="2" fillId="12" borderId="58" xfId="0" applyFont="1" applyFill="1" applyBorder="1" applyAlignment="1">
      <alignment horizontal="center" vertical="center"/>
    </xf>
    <xf numFmtId="0" fontId="2" fillId="12" borderId="59" xfId="0" applyFont="1" applyFill="1" applyBorder="1" applyAlignment="1">
      <alignment horizontal="center" vertical="center" wrapText="1"/>
    </xf>
    <xf numFmtId="0" fontId="2" fillId="12" borderId="60" xfId="0" applyFont="1" applyFill="1" applyBorder="1" applyAlignment="1">
      <alignment horizontal="center" vertical="center" wrapText="1"/>
    </xf>
    <xf numFmtId="10" fontId="0" fillId="0" borderId="0" xfId="2" applyNumberFormat="1" applyFont="1" applyBorder="1" applyAlignment="1">
      <alignment horizontal="center"/>
    </xf>
    <xf numFmtId="10" fontId="0" fillId="0" borderId="62" xfId="2" applyNumberFormat="1" applyFont="1" applyBorder="1" applyAlignment="1">
      <alignment horizontal="center"/>
    </xf>
    <xf numFmtId="10" fontId="0" fillId="0" borderId="64" xfId="2" applyNumberFormat="1" applyFont="1" applyBorder="1" applyAlignment="1">
      <alignment horizontal="center"/>
    </xf>
    <xf numFmtId="10" fontId="0" fillId="0" borderId="65" xfId="2" applyNumberFormat="1" applyFon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10" fontId="0" fillId="0" borderId="29" xfId="2" applyNumberFormat="1" applyFont="1" applyFill="1" applyBorder="1" applyAlignment="1">
      <alignment horizontal="center"/>
    </xf>
    <xf numFmtId="10" fontId="0" fillId="0" borderId="30" xfId="2" applyNumberFormat="1" applyFont="1" applyFill="1" applyBorder="1" applyAlignment="1">
      <alignment horizontal="center"/>
    </xf>
    <xf numFmtId="10" fontId="0" fillId="0" borderId="27" xfId="2" applyNumberFormat="1" applyFont="1" applyFill="1" applyBorder="1" applyAlignment="1">
      <alignment horizontal="center"/>
    </xf>
    <xf numFmtId="10" fontId="0" fillId="0" borderId="26" xfId="2" applyNumberFormat="1" applyFont="1" applyFill="1" applyBorder="1" applyAlignment="1">
      <alignment horizontal="center"/>
    </xf>
    <xf numFmtId="10" fontId="0" fillId="0" borderId="1" xfId="2" applyNumberFormat="1" applyFont="1" applyFill="1" applyBorder="1" applyAlignment="1">
      <alignment horizontal="center"/>
    </xf>
    <xf numFmtId="10" fontId="0" fillId="0" borderId="2" xfId="2" applyNumberFormat="1" applyFont="1" applyFill="1" applyBorder="1" applyAlignment="1">
      <alignment horizontal="center"/>
    </xf>
    <xf numFmtId="10" fontId="6" fillId="0" borderId="27" xfId="3" applyNumberFormat="1" applyFont="1" applyBorder="1" applyAlignment="1">
      <alignment horizontal="center" vertical="center"/>
    </xf>
    <xf numFmtId="10" fontId="6" fillId="0" borderId="26" xfId="3" applyNumberFormat="1" applyFont="1" applyBorder="1" applyAlignment="1">
      <alignment horizontal="center" vertical="center"/>
    </xf>
    <xf numFmtId="10" fontId="0" fillId="0" borderId="29" xfId="2" applyNumberFormat="1" applyFont="1" applyBorder="1" applyAlignment="1">
      <alignment horizontal="center"/>
    </xf>
    <xf numFmtId="10" fontId="0" fillId="0" borderId="6" xfId="2" applyNumberFormat="1" applyFont="1" applyBorder="1" applyAlignment="1">
      <alignment horizontal="center"/>
    </xf>
    <xf numFmtId="10" fontId="0" fillId="0" borderId="30" xfId="2" applyNumberFormat="1" applyFont="1" applyBorder="1" applyAlignment="1">
      <alignment horizontal="center"/>
    </xf>
    <xf numFmtId="10" fontId="0" fillId="0" borderId="1" xfId="2" applyNumberFormat="1" applyFont="1" applyBorder="1" applyAlignment="1">
      <alignment horizontal="center"/>
    </xf>
    <xf numFmtId="10" fontId="10" fillId="3" borderId="0" xfId="3" applyNumberFormat="1" applyFont="1" applyFill="1" applyAlignment="1">
      <alignment horizontal="center" vertical="top"/>
    </xf>
    <xf numFmtId="10" fontId="10" fillId="0" borderId="0" xfId="3" applyNumberFormat="1" applyFont="1" applyAlignment="1">
      <alignment horizontal="center" vertical="top"/>
    </xf>
    <xf numFmtId="10" fontId="0" fillId="0" borderId="2" xfId="2" applyNumberFormat="1" applyFont="1" applyBorder="1" applyAlignment="1">
      <alignment horizontal="center"/>
    </xf>
    <xf numFmtId="10" fontId="6" fillId="3" borderId="27" xfId="2" applyNumberFormat="1" applyFont="1" applyFill="1" applyBorder="1" applyAlignment="1">
      <alignment horizontal="center"/>
    </xf>
    <xf numFmtId="10" fontId="6" fillId="3" borderId="4" xfId="2" applyNumberFormat="1" applyFont="1" applyFill="1" applyBorder="1" applyAlignment="1">
      <alignment horizontal="center"/>
    </xf>
    <xf numFmtId="10" fontId="6" fillId="3" borderId="26" xfId="2" applyNumberFormat="1" applyFont="1" applyFill="1" applyBorder="1" applyAlignment="1">
      <alignment horizontal="center"/>
    </xf>
    <xf numFmtId="0" fontId="9" fillId="5" borderId="5" xfId="3" applyFont="1" applyFill="1" applyBorder="1" applyAlignment="1">
      <alignment horizontal="center" vertical="center" wrapText="1"/>
    </xf>
    <xf numFmtId="0" fontId="9" fillId="5" borderId="28" xfId="3" applyFont="1" applyFill="1" applyBorder="1" applyAlignment="1">
      <alignment horizontal="center" vertical="center" wrapText="1"/>
    </xf>
    <xf numFmtId="0" fontId="9" fillId="5" borderId="7" xfId="3" applyFont="1" applyFill="1" applyBorder="1" applyAlignment="1">
      <alignment horizontal="center" vertical="center" wrapText="1"/>
    </xf>
    <xf numFmtId="171" fontId="6" fillId="0" borderId="0" xfId="3" applyNumberFormat="1" applyFont="1" applyAlignment="1">
      <alignment horizontal="center" vertical="top"/>
    </xf>
    <xf numFmtId="171" fontId="6" fillId="0" borderId="2" xfId="3" applyNumberFormat="1" applyFont="1" applyBorder="1" applyAlignment="1">
      <alignment horizontal="center" vertical="top"/>
    </xf>
    <xf numFmtId="171" fontId="6" fillId="0" borderId="1" xfId="3" applyNumberFormat="1" applyFont="1" applyBorder="1" applyAlignment="1">
      <alignment horizontal="center" vertical="top"/>
    </xf>
    <xf numFmtId="171" fontId="6" fillId="3" borderId="0" xfId="3" applyNumberFormat="1" applyFont="1" applyFill="1" applyAlignment="1">
      <alignment horizontal="center" vertical="top"/>
    </xf>
    <xf numFmtId="171" fontId="6" fillId="3" borderId="2" xfId="3" applyNumberFormat="1" applyFont="1" applyFill="1" applyBorder="1" applyAlignment="1">
      <alignment horizontal="center" vertical="top"/>
    </xf>
    <xf numFmtId="171" fontId="6" fillId="3" borderId="1" xfId="3" applyNumberFormat="1" applyFont="1" applyFill="1" applyBorder="1" applyAlignment="1">
      <alignment horizontal="center" vertical="top"/>
    </xf>
    <xf numFmtId="171" fontId="6" fillId="3" borderId="4" xfId="3" applyNumberFormat="1" applyFont="1" applyFill="1" applyBorder="1" applyAlignment="1">
      <alignment horizontal="center" vertical="top"/>
    </xf>
    <xf numFmtId="171" fontId="6" fillId="3" borderId="26" xfId="3" applyNumberFormat="1" applyFont="1" applyFill="1" applyBorder="1" applyAlignment="1">
      <alignment horizontal="center" vertical="top"/>
    </xf>
    <xf numFmtId="171" fontId="0" fillId="0" borderId="6" xfId="4" applyNumberFormat="1" applyFont="1" applyBorder="1" applyAlignment="1">
      <alignment horizontal="center" vertical="top"/>
    </xf>
    <xf numFmtId="171" fontId="0" fillId="0" borderId="30" xfId="4" applyNumberFormat="1" applyFont="1" applyBorder="1" applyAlignment="1">
      <alignment horizontal="center" vertical="top"/>
    </xf>
    <xf numFmtId="171" fontId="0" fillId="0" borderId="0" xfId="4" applyNumberFormat="1" applyFont="1" applyAlignment="1">
      <alignment horizontal="center" vertical="top"/>
    </xf>
    <xf numFmtId="171" fontId="0" fillId="0" borderId="2" xfId="4" applyNumberFormat="1" applyFont="1" applyBorder="1" applyAlignment="1">
      <alignment horizontal="center" vertical="top"/>
    </xf>
    <xf numFmtId="171" fontId="0" fillId="0" borderId="4" xfId="4" applyNumberFormat="1" applyFont="1" applyBorder="1" applyAlignment="1">
      <alignment horizontal="center" vertical="top"/>
    </xf>
    <xf numFmtId="171" fontId="0" fillId="0" borderId="26" xfId="4" applyNumberFormat="1" applyFont="1" applyBorder="1" applyAlignment="1">
      <alignment horizontal="center" vertical="top"/>
    </xf>
    <xf numFmtId="2" fontId="0" fillId="0" borderId="2" xfId="0" applyNumberFormat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174" fontId="6" fillId="3" borderId="6" xfId="0" applyNumberFormat="1" applyFont="1" applyFill="1" applyBorder="1" applyAlignment="1">
      <alignment horizontal="center"/>
    </xf>
    <xf numFmtId="174" fontId="6" fillId="3" borderId="0" xfId="0" applyNumberFormat="1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174" fontId="6" fillId="3" borderId="4" xfId="0" applyNumberFormat="1" applyFont="1" applyFill="1" applyBorder="1" applyAlignment="1">
      <alignment horizontal="center"/>
    </xf>
    <xf numFmtId="0" fontId="8" fillId="12" borderId="5" xfId="0" applyFont="1" applyFill="1" applyBorder="1"/>
    <xf numFmtId="0" fontId="8" fillId="12" borderId="0" xfId="0" applyFont="1" applyFill="1" applyAlignment="1">
      <alignment horizontal="center"/>
    </xf>
    <xf numFmtId="0" fontId="20" fillId="12" borderId="0" xfId="0" applyFont="1" applyFill="1" applyAlignment="1">
      <alignment horizontal="center" vertical="center"/>
    </xf>
    <xf numFmtId="0" fontId="8" fillId="12" borderId="0" xfId="0" applyFont="1" applyFill="1" applyAlignment="1">
      <alignment horizontal="center" vertical="center"/>
    </xf>
    <xf numFmtId="174" fontId="0" fillId="0" borderId="0" xfId="0" applyNumberFormat="1" applyAlignment="1">
      <alignment horizontal="center"/>
    </xf>
    <xf numFmtId="174" fontId="0" fillId="0" borderId="4" xfId="0" applyNumberFormat="1" applyBorder="1" applyAlignment="1">
      <alignment horizontal="center"/>
    </xf>
    <xf numFmtId="10" fontId="0" fillId="0" borderId="78" xfId="2" applyNumberFormat="1" applyFont="1" applyBorder="1" applyAlignment="1">
      <alignment horizontal="center"/>
    </xf>
    <xf numFmtId="10" fontId="0" fillId="0" borderId="71" xfId="2" applyNumberFormat="1" applyFont="1" applyBorder="1" applyAlignment="1">
      <alignment horizontal="center"/>
    </xf>
    <xf numFmtId="49" fontId="0" fillId="0" borderId="3" xfId="0" applyNumberFormat="1" applyBorder="1" applyAlignment="1">
      <alignment vertical="center" wrapText="1"/>
    </xf>
    <xf numFmtId="49" fontId="0" fillId="0" borderId="3" xfId="0" applyNumberFormat="1" applyBorder="1" applyAlignment="1">
      <alignment wrapText="1"/>
    </xf>
    <xf numFmtId="10" fontId="0" fillId="0" borderId="0" xfId="0" applyNumberFormat="1"/>
    <xf numFmtId="168" fontId="29" fillId="0" borderId="2" xfId="0" applyNumberFormat="1" applyFont="1" applyBorder="1" applyAlignment="1">
      <alignment horizontal="center" vertical="center"/>
    </xf>
    <xf numFmtId="168" fontId="29" fillId="0" borderId="4" xfId="0" applyNumberFormat="1" applyFont="1" applyBorder="1" applyAlignment="1">
      <alignment horizontal="center" vertical="center"/>
    </xf>
    <xf numFmtId="168" fontId="29" fillId="0" borderId="26" xfId="0" applyNumberFormat="1" applyFont="1" applyBorder="1" applyAlignment="1">
      <alignment horizontal="center" vertical="center"/>
    </xf>
    <xf numFmtId="168" fontId="29" fillId="0" borderId="0" xfId="0" applyNumberFormat="1" applyFont="1" applyAlignment="1">
      <alignment horizontal="center" vertical="center"/>
    </xf>
    <xf numFmtId="0" fontId="2" fillId="6" borderId="68" xfId="0" applyFont="1" applyFill="1" applyBorder="1" applyAlignment="1">
      <alignment horizontal="center" wrapText="1"/>
    </xf>
    <xf numFmtId="0" fontId="2" fillId="6" borderId="69" xfId="0" applyFont="1" applyFill="1" applyBorder="1" applyAlignment="1">
      <alignment horizontal="center" wrapText="1"/>
    </xf>
    <xf numFmtId="2" fontId="0" fillId="0" borderId="4" xfId="0" applyNumberFormat="1" applyBorder="1" applyAlignment="1">
      <alignment horizontal="center"/>
    </xf>
    <xf numFmtId="0" fontId="2" fillId="12" borderId="6" xfId="0" applyFont="1" applyFill="1" applyBorder="1" applyAlignment="1">
      <alignment horizontal="center"/>
    </xf>
    <xf numFmtId="0" fontId="2" fillId="12" borderId="30" xfId="0" applyFont="1" applyFill="1" applyBorder="1" applyAlignment="1">
      <alignment horizontal="center"/>
    </xf>
    <xf numFmtId="2" fontId="0" fillId="0" borderId="26" xfId="0" applyNumberFormat="1" applyBorder="1" applyAlignment="1">
      <alignment horizontal="center"/>
    </xf>
    <xf numFmtId="0" fontId="27" fillId="0" borderId="27" xfId="0" applyFont="1" applyBorder="1"/>
    <xf numFmtId="0" fontId="2" fillId="6" borderId="5" xfId="0" applyFont="1" applyFill="1" applyBorder="1" applyAlignment="1">
      <alignment vertical="center" wrapText="1"/>
    </xf>
    <xf numFmtId="0" fontId="2" fillId="6" borderId="28" xfId="0" applyFont="1" applyFill="1" applyBorder="1" applyAlignment="1">
      <alignment vertical="center" wrapText="1"/>
    </xf>
    <xf numFmtId="0" fontId="29" fillId="3" borderId="29" xfId="0" applyFont="1" applyFill="1" applyBorder="1" applyAlignment="1">
      <alignment horizontal="center" vertical="center"/>
    </xf>
    <xf numFmtId="0" fontId="29" fillId="3" borderId="6" xfId="0" applyFont="1" applyFill="1" applyBorder="1" applyAlignment="1">
      <alignment horizontal="center" vertical="center"/>
    </xf>
    <xf numFmtId="0" fontId="29" fillId="3" borderId="30" xfId="0" applyFont="1" applyFill="1" applyBorder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29" fillId="3" borderId="0" xfId="0" applyFont="1" applyFill="1" applyAlignment="1">
      <alignment horizontal="center" vertical="center"/>
    </xf>
    <xf numFmtId="0" fontId="29" fillId="3" borderId="2" xfId="0" applyFont="1" applyFill="1" applyBorder="1" applyAlignment="1">
      <alignment horizontal="center" vertical="center"/>
    </xf>
    <xf numFmtId="0" fontId="29" fillId="3" borderId="27" xfId="0" applyFont="1" applyFill="1" applyBorder="1" applyAlignment="1">
      <alignment horizontal="center" vertical="center"/>
    </xf>
    <xf numFmtId="0" fontId="29" fillId="3" borderId="4" xfId="0" applyFont="1" applyFill="1" applyBorder="1" applyAlignment="1">
      <alignment horizontal="center" vertical="center"/>
    </xf>
    <xf numFmtId="0" fontId="29" fillId="3" borderId="26" xfId="0" applyFont="1" applyFill="1" applyBorder="1" applyAlignment="1">
      <alignment horizontal="center" vertical="center"/>
    </xf>
    <xf numFmtId="168" fontId="29" fillId="0" borderId="1" xfId="0" applyNumberFormat="1" applyFont="1" applyBorder="1" applyAlignment="1">
      <alignment horizontal="center" vertical="center"/>
    </xf>
    <xf numFmtId="168" fontId="29" fillId="0" borderId="27" xfId="0" applyNumberFormat="1" applyFont="1" applyBorder="1" applyAlignment="1">
      <alignment horizontal="center" vertical="center"/>
    </xf>
    <xf numFmtId="168" fontId="21" fillId="3" borderId="1" xfId="0" applyNumberFormat="1" applyFont="1" applyFill="1" applyBorder="1" applyAlignment="1">
      <alignment horizontal="center" vertical="center"/>
    </xf>
    <xf numFmtId="168" fontId="21" fillId="3" borderId="2" xfId="0" applyNumberFormat="1" applyFont="1" applyFill="1" applyBorder="1" applyAlignment="1">
      <alignment horizontal="center" vertical="center"/>
    </xf>
    <xf numFmtId="168" fontId="21" fillId="3" borderId="0" xfId="0" applyNumberFormat="1" applyFont="1" applyFill="1" applyAlignment="1">
      <alignment horizontal="center" vertical="center"/>
    </xf>
    <xf numFmtId="0" fontId="12" fillId="0" borderId="0" xfId="0" applyFont="1" applyAlignment="1">
      <alignment horizontal="center"/>
    </xf>
    <xf numFmtId="168" fontId="12" fillId="0" borderId="0" xfId="0" applyNumberFormat="1" applyFont="1" applyAlignment="1">
      <alignment horizontal="center"/>
    </xf>
    <xf numFmtId="168" fontId="12" fillId="0" borderId="4" xfId="0" applyNumberFormat="1" applyFont="1" applyBorder="1" applyAlignment="1">
      <alignment horizontal="center"/>
    </xf>
    <xf numFmtId="168" fontId="12" fillId="0" borderId="26" xfId="0" applyNumberFormat="1" applyFont="1" applyBorder="1" applyAlignment="1">
      <alignment horizontal="center"/>
    </xf>
    <xf numFmtId="168" fontId="12" fillId="0" borderId="27" xfId="0" applyNumberFormat="1" applyFont="1" applyBorder="1" applyAlignment="1">
      <alignment horizontal="center"/>
    </xf>
    <xf numFmtId="0" fontId="38" fillId="13" borderId="4" xfId="0" applyFont="1" applyFill="1" applyBorder="1" applyAlignment="1">
      <alignment horizontal="center" vertical="center"/>
    </xf>
    <xf numFmtId="168" fontId="38" fillId="13" borderId="4" xfId="0" applyNumberFormat="1" applyFont="1" applyFill="1" applyBorder="1" applyAlignment="1">
      <alignment horizontal="center" vertical="center" wrapText="1"/>
    </xf>
    <xf numFmtId="0" fontId="38" fillId="13" borderId="27" xfId="0" applyFont="1" applyFill="1" applyBorder="1" applyAlignment="1">
      <alignment horizontal="center" vertical="center"/>
    </xf>
    <xf numFmtId="168" fontId="38" fillId="13" borderId="26" xfId="0" applyNumberFormat="1" applyFont="1" applyFill="1" applyBorder="1" applyAlignment="1">
      <alignment horizontal="center" vertical="center" wrapText="1"/>
    </xf>
    <xf numFmtId="168" fontId="37" fillId="3" borderId="1" xfId="0" applyNumberFormat="1" applyFont="1" applyFill="1" applyBorder="1" applyAlignment="1">
      <alignment horizontal="center" vertical="center"/>
    </xf>
    <xf numFmtId="168" fontId="37" fillId="3" borderId="0" xfId="0" applyNumberFormat="1" applyFont="1" applyFill="1" applyAlignment="1">
      <alignment horizontal="center" vertical="center"/>
    </xf>
    <xf numFmtId="168" fontId="37" fillId="3" borderId="2" xfId="0" applyNumberFormat="1" applyFont="1" applyFill="1" applyBorder="1" applyAlignment="1">
      <alignment horizontal="center" vertical="center"/>
    </xf>
    <xf numFmtId="168" fontId="12" fillId="0" borderId="1" xfId="0" applyNumberFormat="1" applyFont="1" applyBorder="1" applyAlignment="1">
      <alignment horizontal="center"/>
    </xf>
    <xf numFmtId="168" fontId="12" fillId="0" borderId="2" xfId="0" applyNumberFormat="1" applyFont="1" applyBorder="1" applyAlignment="1">
      <alignment horizontal="center"/>
    </xf>
    <xf numFmtId="174" fontId="21" fillId="3" borderId="1" xfId="0" applyNumberFormat="1" applyFont="1" applyFill="1" applyBorder="1" applyAlignment="1">
      <alignment horizontal="center"/>
    </xf>
    <xf numFmtId="0" fontId="21" fillId="3" borderId="36" xfId="0" applyFont="1" applyFill="1" applyBorder="1" applyAlignment="1">
      <alignment horizontal="left" vertical="center" wrapText="1"/>
    </xf>
    <xf numFmtId="0" fontId="21" fillId="3" borderId="31" xfId="0" applyFont="1" applyFill="1" applyBorder="1" applyAlignment="1">
      <alignment horizontal="left" vertical="center" wrapText="1"/>
    </xf>
    <xf numFmtId="174" fontId="38" fillId="13" borderId="3" xfId="0" applyNumberFormat="1" applyFont="1" applyFill="1" applyBorder="1" applyAlignment="1">
      <alignment horizontal="center" vertical="center" wrapText="1"/>
    </xf>
    <xf numFmtId="0" fontId="36" fillId="13" borderId="7" xfId="11" applyFont="1" applyFill="1" applyBorder="1" applyAlignment="1">
      <alignment horizontal="left" wrapText="1"/>
    </xf>
    <xf numFmtId="0" fontId="36" fillId="13" borderId="3" xfId="11" applyFont="1" applyFill="1" applyBorder="1" applyAlignment="1">
      <alignment horizontal="left" wrapText="1"/>
    </xf>
    <xf numFmtId="0" fontId="36" fillId="13" borderId="3" xfId="0" applyFont="1" applyFill="1" applyBorder="1" applyAlignment="1">
      <alignment horizontal="center" vertical="center"/>
    </xf>
    <xf numFmtId="0" fontId="36" fillId="13" borderId="5" xfId="0" applyFont="1" applyFill="1" applyBorder="1" applyAlignment="1">
      <alignment horizontal="center" vertical="center" wrapText="1"/>
    </xf>
    <xf numFmtId="0" fontId="36" fillId="13" borderId="28" xfId="0" applyFont="1" applyFill="1" applyBorder="1" applyAlignment="1">
      <alignment horizontal="center" vertical="center"/>
    </xf>
    <xf numFmtId="0" fontId="36" fillId="13" borderId="3" xfId="0" applyFont="1" applyFill="1" applyBorder="1" applyAlignment="1">
      <alignment vertical="center"/>
    </xf>
    <xf numFmtId="0" fontId="36" fillId="13" borderId="5" xfId="0" applyFont="1" applyFill="1" applyBorder="1" applyAlignment="1">
      <alignment horizontal="center" vertical="center"/>
    </xf>
    <xf numFmtId="0" fontId="36" fillId="13" borderId="3" xfId="0" applyFont="1" applyFill="1" applyBorder="1" applyAlignment="1">
      <alignment horizontal="center" vertical="center" wrapText="1"/>
    </xf>
    <xf numFmtId="0" fontId="36" fillId="13" borderId="29" xfId="0" applyFont="1" applyFill="1" applyBorder="1" applyAlignment="1">
      <alignment vertical="center"/>
    </xf>
    <xf numFmtId="0" fontId="36" fillId="13" borderId="6" xfId="0" applyFont="1" applyFill="1" applyBorder="1" applyAlignment="1">
      <alignment vertical="center"/>
    </xf>
    <xf numFmtId="0" fontId="3" fillId="13" borderId="31" xfId="0" applyFont="1" applyFill="1" applyBorder="1" applyAlignment="1">
      <alignment vertical="center"/>
    </xf>
    <xf numFmtId="0" fontId="3" fillId="13" borderId="36" xfId="0" applyFont="1" applyFill="1" applyBorder="1" applyAlignment="1">
      <alignment vertical="center"/>
    </xf>
    <xf numFmtId="0" fontId="3" fillId="13" borderId="32" xfId="0" applyFont="1" applyFill="1" applyBorder="1" applyAlignment="1">
      <alignment vertical="center"/>
    </xf>
    <xf numFmtId="0" fontId="36" fillId="13" borderId="6" xfId="0" applyFont="1" applyFill="1" applyBorder="1" applyAlignment="1">
      <alignment horizontal="center" vertical="center"/>
    </xf>
    <xf numFmtId="0" fontId="36" fillId="13" borderId="6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/>
    </xf>
    <xf numFmtId="0" fontId="36" fillId="13" borderId="30" xfId="0" applyFont="1" applyFill="1" applyBorder="1" applyAlignment="1">
      <alignment vertical="center"/>
    </xf>
    <xf numFmtId="0" fontId="36" fillId="13" borderId="7" xfId="0" applyFont="1" applyFill="1" applyBorder="1" applyAlignment="1">
      <alignment vertical="center"/>
    </xf>
    <xf numFmtId="0" fontId="36" fillId="13" borderId="5" xfId="0" applyFont="1" applyFill="1" applyBorder="1" applyAlignment="1">
      <alignment vertical="center"/>
    </xf>
    <xf numFmtId="0" fontId="36" fillId="13" borderId="7" xfId="0" applyFont="1" applyFill="1" applyBorder="1" applyAlignment="1">
      <alignment horizontal="center" vertical="center"/>
    </xf>
    <xf numFmtId="0" fontId="3" fillId="13" borderId="36" xfId="0" applyFont="1" applyFill="1" applyBorder="1" applyAlignment="1">
      <alignment horizontal="center" vertical="center"/>
    </xf>
    <xf numFmtId="0" fontId="3" fillId="13" borderId="32" xfId="0" applyFont="1" applyFill="1" applyBorder="1" applyAlignment="1">
      <alignment horizontal="center" vertical="center"/>
    </xf>
    <xf numFmtId="0" fontId="0" fillId="13" borderId="0" xfId="0" applyFill="1"/>
    <xf numFmtId="0" fontId="30" fillId="13" borderId="67" xfId="0" applyFont="1" applyFill="1" applyBorder="1" applyAlignment="1">
      <alignment horizontal="left" vertical="center"/>
    </xf>
    <xf numFmtId="0" fontId="30" fillId="13" borderId="68" xfId="0" applyFont="1" applyFill="1" applyBorder="1" applyAlignment="1">
      <alignment horizontal="center" vertical="center" wrapText="1"/>
    </xf>
    <xf numFmtId="0" fontId="30" fillId="13" borderId="69" xfId="0" applyFont="1" applyFill="1" applyBorder="1" applyAlignment="1">
      <alignment horizontal="center" vertical="center" wrapText="1"/>
    </xf>
    <xf numFmtId="2" fontId="27" fillId="0" borderId="0" xfId="0" applyNumberFormat="1" applyFont="1"/>
    <xf numFmtId="2" fontId="27" fillId="0" borderId="62" xfId="0" applyNumberFormat="1" applyFont="1" applyBorder="1"/>
    <xf numFmtId="2" fontId="27" fillId="0" borderId="64" xfId="0" applyNumberFormat="1" applyFont="1" applyBorder="1"/>
    <xf numFmtId="2" fontId="27" fillId="0" borderId="65" xfId="0" applyNumberFormat="1" applyFont="1" applyBorder="1"/>
    <xf numFmtId="49" fontId="0" fillId="0" borderId="61" xfId="0" applyNumberFormat="1" applyBorder="1" applyAlignment="1">
      <alignment horizontal="left"/>
    </xf>
    <xf numFmtId="0" fontId="2" fillId="0" borderId="63" xfId="0" applyFont="1" applyBorder="1" applyAlignment="1">
      <alignment horizontal="left"/>
    </xf>
    <xf numFmtId="49" fontId="27" fillId="0" borderId="61" xfId="0" applyNumberFormat="1" applyFont="1" applyBorder="1" applyAlignment="1">
      <alignment horizontal="left"/>
    </xf>
    <xf numFmtId="49" fontId="27" fillId="0" borderId="63" xfId="0" applyNumberFormat="1" applyFont="1" applyBorder="1" applyAlignment="1">
      <alignment horizontal="left"/>
    </xf>
    <xf numFmtId="175" fontId="0" fillId="3" borderId="0" xfId="0" applyNumberFormat="1" applyFill="1" applyAlignment="1">
      <alignment horizontal="center"/>
    </xf>
    <xf numFmtId="175" fontId="0" fillId="3" borderId="0" xfId="12" applyNumberFormat="1" applyFont="1" applyFill="1" applyBorder="1" applyAlignment="1">
      <alignment horizontal="center"/>
    </xf>
    <xf numFmtId="175" fontId="0" fillId="3" borderId="2" xfId="12" applyNumberFormat="1" applyFont="1" applyFill="1" applyBorder="1" applyAlignment="1">
      <alignment horizontal="center"/>
    </xf>
    <xf numFmtId="175" fontId="0" fillId="3" borderId="4" xfId="12" applyNumberFormat="1" applyFont="1" applyFill="1" applyBorder="1" applyAlignment="1">
      <alignment horizontal="center"/>
    </xf>
    <xf numFmtId="175" fontId="0" fillId="3" borderId="26" xfId="12" applyNumberFormat="1" applyFont="1" applyFill="1" applyBorder="1" applyAlignment="1">
      <alignment horizontal="center"/>
    </xf>
    <xf numFmtId="0" fontId="39" fillId="9" borderId="3" xfId="0" applyFont="1" applyFill="1" applyBorder="1" applyAlignment="1">
      <alignment horizontal="center" vertical="center"/>
    </xf>
    <xf numFmtId="0" fontId="39" fillId="9" borderId="3" xfId="0" applyFont="1" applyFill="1" applyBorder="1" applyAlignment="1">
      <alignment horizontal="center" vertical="center" wrapText="1"/>
    </xf>
    <xf numFmtId="3" fontId="40" fillId="10" borderId="3" xfId="0" applyNumberFormat="1" applyFont="1" applyFill="1" applyBorder="1" applyAlignment="1">
      <alignment horizontal="center" vertical="center"/>
    </xf>
    <xf numFmtId="10" fontId="40" fillId="10" borderId="3" xfId="0" applyNumberFormat="1" applyFont="1" applyFill="1" applyBorder="1" applyAlignment="1">
      <alignment horizontal="center" vertical="center"/>
    </xf>
    <xf numFmtId="0" fontId="40" fillId="10" borderId="3" xfId="0" applyFont="1" applyFill="1" applyBorder="1" applyAlignment="1">
      <alignment horizontal="center" vertical="center"/>
    </xf>
    <xf numFmtId="0" fontId="39" fillId="11" borderId="3" xfId="0" applyFont="1" applyFill="1" applyBorder="1" applyAlignment="1">
      <alignment horizontal="center" vertical="center"/>
    </xf>
    <xf numFmtId="3" fontId="40" fillId="14" borderId="3" xfId="0" applyNumberFormat="1" applyFont="1" applyFill="1" applyBorder="1" applyAlignment="1">
      <alignment horizontal="center" vertical="center"/>
    </xf>
    <xf numFmtId="10" fontId="40" fillId="14" borderId="3" xfId="0" applyNumberFormat="1" applyFont="1" applyFill="1" applyBorder="1" applyAlignment="1">
      <alignment horizontal="center" vertical="center"/>
    </xf>
    <xf numFmtId="0" fontId="40" fillId="14" borderId="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vertical="center"/>
    </xf>
    <xf numFmtId="0" fontId="42" fillId="15" borderId="3" xfId="0" applyFont="1" applyFill="1" applyBorder="1" applyAlignment="1">
      <alignment horizontal="center" vertical="center" wrapText="1"/>
    </xf>
    <xf numFmtId="0" fontId="42" fillId="15" borderId="3" xfId="0" applyFont="1" applyFill="1" applyBorder="1" applyAlignment="1">
      <alignment vertical="center" wrapText="1"/>
    </xf>
    <xf numFmtId="3" fontId="41" fillId="0" borderId="3" xfId="0" applyNumberFormat="1" applyFont="1" applyBorder="1" applyAlignment="1">
      <alignment horizontal="center" vertical="center"/>
    </xf>
    <xf numFmtId="0" fontId="43" fillId="0" borderId="0" xfId="0" applyFont="1" applyAlignment="1">
      <alignment horizontal="left" vertical="center"/>
    </xf>
    <xf numFmtId="0" fontId="41" fillId="0" borderId="3" xfId="0" applyFont="1" applyBorder="1" applyAlignment="1">
      <alignment horizontal="center" vertical="center"/>
    </xf>
    <xf numFmtId="10" fontId="41" fillId="0" borderId="3" xfId="0" applyNumberFormat="1" applyFont="1" applyBorder="1" applyAlignment="1">
      <alignment horizontal="center" vertical="center"/>
    </xf>
    <xf numFmtId="0" fontId="46" fillId="3" borderId="0" xfId="33" applyFont="1" applyFill="1" applyAlignment="1">
      <alignment wrapText="1"/>
    </xf>
    <xf numFmtId="0" fontId="46" fillId="3" borderId="0" xfId="33" applyFont="1" applyFill="1" applyAlignment="1"/>
    <xf numFmtId="0" fontId="0" fillId="3" borderId="0" xfId="0" applyFill="1" applyAlignment="1">
      <alignment wrapText="1"/>
    </xf>
    <xf numFmtId="0" fontId="0" fillId="0" borderId="5" xfId="0" applyBorder="1" applyAlignment="1">
      <alignment horizontal="right"/>
    </xf>
    <xf numFmtId="0" fontId="15" fillId="0" borderId="37" xfId="10" applyFont="1" applyBorder="1" applyAlignment="1">
      <alignment horizontal="center" wrapText="1"/>
    </xf>
    <xf numFmtId="0" fontId="15" fillId="0" borderId="38" xfId="10" applyFont="1" applyBorder="1" applyAlignment="1">
      <alignment horizontal="center" wrapText="1"/>
    </xf>
    <xf numFmtId="0" fontId="15" fillId="0" borderId="39" xfId="10" applyFont="1" applyBorder="1" applyAlignment="1">
      <alignment horizontal="center" wrapText="1"/>
    </xf>
    <xf numFmtId="0" fontId="15" fillId="0" borderId="40" xfId="10" applyFont="1" applyBorder="1" applyAlignment="1">
      <alignment horizontal="center" wrapText="1"/>
    </xf>
    <xf numFmtId="0" fontId="15" fillId="0" borderId="41" xfId="10" applyFont="1" applyBorder="1" applyAlignment="1">
      <alignment horizontal="center" wrapText="1"/>
    </xf>
    <xf numFmtId="0" fontId="15" fillId="0" borderId="42" xfId="10" applyFont="1" applyBorder="1" applyAlignment="1">
      <alignment horizontal="center" wrapText="1"/>
    </xf>
    <xf numFmtId="0" fontId="15" fillId="4" borderId="43" xfId="10" applyFont="1" applyFill="1" applyBorder="1" applyAlignment="1">
      <alignment horizontal="left" vertical="top" wrapText="1"/>
    </xf>
    <xf numFmtId="0" fontId="15" fillId="4" borderId="47" xfId="10" applyFont="1" applyFill="1" applyBorder="1" applyAlignment="1">
      <alignment horizontal="left" vertical="top" wrapText="1"/>
    </xf>
    <xf numFmtId="0" fontId="15" fillId="7" borderId="47" xfId="10" applyFont="1" applyFill="1" applyBorder="1" applyAlignment="1">
      <alignment horizontal="left" vertical="top" wrapText="1"/>
    </xf>
    <xf numFmtId="0" fontId="15" fillId="7" borderId="51" xfId="10" applyFont="1" applyFill="1" applyBorder="1" applyAlignment="1">
      <alignment horizontal="left" vertical="top" wrapText="1"/>
    </xf>
    <xf numFmtId="168" fontId="21" fillId="3" borderId="79" xfId="0" applyNumberFormat="1" applyFont="1" applyFill="1" applyBorder="1" applyAlignment="1">
      <alignment horizontal="center" vertical="center"/>
    </xf>
    <xf numFmtId="168" fontId="21" fillId="3" borderId="80" xfId="0" applyNumberFormat="1" applyFont="1" applyFill="1" applyBorder="1" applyAlignment="1">
      <alignment horizontal="center" vertical="center"/>
    </xf>
    <xf numFmtId="168" fontId="21" fillId="3" borderId="81" xfId="0" applyNumberFormat="1" applyFont="1" applyFill="1" applyBorder="1" applyAlignment="1">
      <alignment horizontal="center" vertical="center"/>
    </xf>
    <xf numFmtId="0" fontId="48" fillId="0" borderId="0" xfId="0" applyFont="1" applyAlignment="1">
      <alignment horizontal="center"/>
    </xf>
    <xf numFmtId="168" fontId="49" fillId="3" borderId="79" xfId="0" applyNumberFormat="1" applyFont="1" applyFill="1" applyBorder="1" applyAlignment="1">
      <alignment horizontal="center" vertical="center"/>
    </xf>
    <xf numFmtId="0" fontId="21" fillId="3" borderId="0" xfId="0" applyFont="1" applyFill="1" applyAlignment="1">
      <alignment horizontal="center" vertical="top" wrapText="1"/>
    </xf>
    <xf numFmtId="0" fontId="21" fillId="3" borderId="80" xfId="0" applyFont="1" applyFill="1" applyBorder="1" applyAlignment="1">
      <alignment horizontal="center" vertical="top" wrapText="1"/>
    </xf>
    <xf numFmtId="49" fontId="21" fillId="3" borderId="0" xfId="0" applyNumberFormat="1" applyFont="1" applyFill="1" applyAlignment="1">
      <alignment horizontal="center" vertical="top"/>
    </xf>
    <xf numFmtId="0" fontId="12" fillId="0" borderId="85" xfId="0" applyFont="1" applyBorder="1" applyAlignment="1">
      <alignment horizontal="center"/>
    </xf>
    <xf numFmtId="0" fontId="12" fillId="0" borderId="87" xfId="0" applyFont="1" applyBorder="1" applyAlignment="1">
      <alignment horizontal="center"/>
    </xf>
    <xf numFmtId="168" fontId="49" fillId="3" borderId="8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74" fontId="38" fillId="13" borderId="93" xfId="0" applyNumberFormat="1" applyFont="1" applyFill="1" applyBorder="1" applyAlignment="1">
      <alignment horizontal="center" vertical="center" wrapText="1"/>
    </xf>
    <xf numFmtId="174" fontId="21" fillId="3" borderId="0" xfId="0" applyNumberFormat="1" applyFont="1" applyFill="1" applyAlignment="1">
      <alignment horizontal="center"/>
    </xf>
    <xf numFmtId="174" fontId="21" fillId="3" borderId="94" xfId="0" applyNumberFormat="1" applyFont="1" applyFill="1" applyBorder="1" applyAlignment="1">
      <alignment horizontal="center"/>
    </xf>
    <xf numFmtId="174" fontId="21" fillId="3" borderId="96" xfId="0" applyNumberFormat="1" applyFont="1" applyFill="1" applyBorder="1" applyAlignment="1">
      <alignment horizontal="center"/>
    </xf>
    <xf numFmtId="174" fontId="21" fillId="3" borderId="66" xfId="0" applyNumberFormat="1" applyFont="1" applyFill="1" applyBorder="1" applyAlignment="1">
      <alignment horizontal="center"/>
    </xf>
    <xf numFmtId="174" fontId="21" fillId="3" borderId="97" xfId="0" applyNumberFormat="1" applyFont="1" applyFill="1" applyBorder="1" applyAlignment="1">
      <alignment horizontal="center"/>
    </xf>
    <xf numFmtId="0" fontId="12" fillId="0" borderId="100" xfId="0" applyFont="1" applyBorder="1" applyAlignment="1">
      <alignment horizontal="center" vertical="center"/>
    </xf>
    <xf numFmtId="49" fontId="21" fillId="3" borderId="105" xfId="0" applyNumberFormat="1" applyFont="1" applyFill="1" applyBorder="1" applyAlignment="1">
      <alignment horizontal="center" vertical="top"/>
    </xf>
    <xf numFmtId="0" fontId="21" fillId="3" borderId="105" xfId="0" applyFont="1" applyFill="1" applyBorder="1" applyAlignment="1">
      <alignment horizontal="center" vertical="top" wrapText="1"/>
    </xf>
    <xf numFmtId="0" fontId="21" fillId="3" borderId="95" xfId="0" applyFont="1" applyFill="1" applyBorder="1" applyAlignment="1">
      <alignment horizontal="left" vertical="center" wrapText="1"/>
    </xf>
    <xf numFmtId="49" fontId="26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46" fillId="3" borderId="0" xfId="33" applyFont="1" applyFill="1" applyAlignment="1">
      <alignment horizontal="left" wrapText="1"/>
    </xf>
    <xf numFmtId="0" fontId="46" fillId="3" borderId="0" xfId="33" applyFont="1" applyFill="1" applyAlignment="1">
      <alignment horizontal="left"/>
    </xf>
    <xf numFmtId="0" fontId="47" fillId="16" borderId="0" xfId="33" applyFont="1" applyFill="1" applyAlignment="1">
      <alignment horizontal="center" wrapText="1"/>
    </xf>
    <xf numFmtId="0" fontId="30" fillId="16" borderId="0" xfId="0" applyFont="1" applyFill="1" applyAlignment="1">
      <alignment horizontal="center" vertical="center"/>
    </xf>
    <xf numFmtId="0" fontId="45" fillId="3" borderId="0" xfId="0" applyFont="1" applyFill="1" applyAlignment="1">
      <alignment horizontal="center" vertical="center" wrapText="1"/>
    </xf>
    <xf numFmtId="0" fontId="2" fillId="0" borderId="64" xfId="0" applyFont="1" applyBorder="1" applyAlignment="1">
      <alignment horizontal="left" vertical="center"/>
    </xf>
    <xf numFmtId="0" fontId="11" fillId="0" borderId="59" xfId="0" applyFont="1" applyBorder="1" applyAlignment="1">
      <alignment horizontal="left" wrapText="1"/>
    </xf>
    <xf numFmtId="0" fontId="11" fillId="0" borderId="0" xfId="0" applyFont="1" applyAlignment="1">
      <alignment horizontal="left" wrapText="1"/>
    </xf>
    <xf numFmtId="0" fontId="2" fillId="12" borderId="59" xfId="0" applyFont="1" applyFill="1" applyBorder="1" applyAlignment="1">
      <alignment horizontal="center"/>
    </xf>
    <xf numFmtId="0" fontId="2" fillId="12" borderId="60" xfId="0" applyFont="1" applyFill="1" applyBorder="1" applyAlignment="1">
      <alignment horizontal="center"/>
    </xf>
    <xf numFmtId="0" fontId="2" fillId="0" borderId="64" xfId="0" applyFont="1" applyBorder="1" applyAlignment="1">
      <alignment horizontal="center"/>
    </xf>
    <xf numFmtId="0" fontId="12" fillId="0" borderId="59" xfId="0" applyFont="1" applyBorder="1" applyAlignment="1">
      <alignment horizontal="left"/>
    </xf>
    <xf numFmtId="0" fontId="14" fillId="4" borderId="10" xfId="6" applyFont="1" applyFill="1" applyBorder="1" applyAlignment="1">
      <alignment horizontal="left" vertical="top" wrapText="1"/>
    </xf>
    <xf numFmtId="0" fontId="14" fillId="4" borderId="0" xfId="6" applyFont="1" applyFill="1" applyAlignment="1">
      <alignment horizontal="left" vertical="top" wrapText="1"/>
    </xf>
    <xf numFmtId="0" fontId="14" fillId="4" borderId="15" xfId="6" applyFont="1" applyFill="1" applyBorder="1" applyAlignment="1">
      <alignment horizontal="left" vertical="top" wrapText="1"/>
    </xf>
    <xf numFmtId="0" fontId="14" fillId="4" borderId="22" xfId="6" applyFont="1" applyFill="1" applyBorder="1" applyAlignment="1">
      <alignment horizontal="left" vertical="top" wrapText="1"/>
    </xf>
    <xf numFmtId="0" fontId="14" fillId="0" borderId="0" xfId="6" applyFont="1" applyAlignment="1">
      <alignment horizontal="left" wrapText="1"/>
    </xf>
    <xf numFmtId="0" fontId="14" fillId="0" borderId="15" xfId="6" applyFont="1" applyBorder="1" applyAlignment="1">
      <alignment horizontal="left" wrapText="1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3" fillId="0" borderId="0" xfId="6" applyFont="1" applyAlignment="1">
      <alignment horizontal="center" vertical="center" wrapText="1"/>
    </xf>
    <xf numFmtId="0" fontId="2" fillId="5" borderId="31" xfId="0" applyFont="1" applyFill="1" applyBorder="1" applyAlignment="1">
      <alignment horizontal="center" vertical="center" wrapText="1"/>
    </xf>
    <xf numFmtId="0" fontId="2" fillId="5" borderId="32" xfId="0" applyFont="1" applyFill="1" applyBorder="1" applyAlignment="1">
      <alignment horizontal="center" vertical="center" wrapText="1"/>
    </xf>
    <xf numFmtId="0" fontId="14" fillId="0" borderId="14" xfId="6" applyFont="1" applyBorder="1" applyAlignment="1">
      <alignment horizontal="center" wrapText="1"/>
    </xf>
    <xf numFmtId="0" fontId="14" fillId="0" borderId="18" xfId="6" applyFont="1" applyBorder="1" applyAlignment="1">
      <alignment horizontal="center" wrapText="1"/>
    </xf>
    <xf numFmtId="0" fontId="14" fillId="4" borderId="19" xfId="6" applyFont="1" applyFill="1" applyBorder="1" applyAlignment="1">
      <alignment horizontal="left" vertical="top" wrapText="1"/>
    </xf>
    <xf numFmtId="0" fontId="14" fillId="4" borderId="8" xfId="6" applyFont="1" applyFill="1" applyBorder="1" applyAlignment="1">
      <alignment horizontal="left" vertical="top" wrapText="1"/>
    </xf>
    <xf numFmtId="0" fontId="14" fillId="4" borderId="9" xfId="6" applyFont="1" applyFill="1" applyBorder="1" applyAlignment="1">
      <alignment horizontal="left" vertical="top" wrapText="1"/>
    </xf>
    <xf numFmtId="0" fontId="2" fillId="5" borderId="7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 wrapText="1"/>
    </xf>
    <xf numFmtId="0" fontId="13" fillId="0" borderId="0" xfId="8" applyFont="1" applyAlignment="1">
      <alignment horizontal="center" vertical="center" wrapText="1"/>
    </xf>
    <xf numFmtId="0" fontId="14" fillId="0" borderId="0" xfId="8" applyFont="1" applyAlignment="1">
      <alignment horizontal="left" wrapText="1"/>
    </xf>
    <xf numFmtId="0" fontId="14" fillId="0" borderId="15" xfId="8" applyFont="1" applyBorder="1" applyAlignment="1">
      <alignment horizontal="left" wrapText="1"/>
    </xf>
    <xf numFmtId="0" fontId="14" fillId="0" borderId="14" xfId="8" applyFont="1" applyBorder="1" applyAlignment="1">
      <alignment horizontal="center" wrapText="1"/>
    </xf>
    <xf numFmtId="0" fontId="14" fillId="0" borderId="18" xfId="8" applyFont="1" applyBorder="1" applyAlignment="1">
      <alignment horizontal="center" wrapText="1"/>
    </xf>
    <xf numFmtId="0" fontId="8" fillId="5" borderId="7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8" fillId="5" borderId="28" xfId="0" applyFont="1" applyFill="1" applyBorder="1" applyAlignment="1">
      <alignment horizontal="center"/>
    </xf>
    <xf numFmtId="0" fontId="8" fillId="5" borderId="31" xfId="0" applyFont="1" applyFill="1" applyBorder="1" applyAlignment="1">
      <alignment horizontal="center" vertical="center"/>
    </xf>
    <xf numFmtId="0" fontId="8" fillId="5" borderId="32" xfId="0" applyFont="1" applyFill="1" applyBorder="1" applyAlignment="1">
      <alignment horizontal="center" vertical="center"/>
    </xf>
    <xf numFmtId="0" fontId="8" fillId="5" borderId="36" xfId="0" applyFont="1" applyFill="1" applyBorder="1" applyAlignment="1">
      <alignment horizontal="center" vertical="center"/>
    </xf>
    <xf numFmtId="0" fontId="10" fillId="3" borderId="0" xfId="3" applyFont="1" applyFill="1" applyAlignment="1">
      <alignment horizontal="center" vertical="center"/>
    </xf>
    <xf numFmtId="0" fontId="10" fillId="3" borderId="0" xfId="3" applyFont="1" applyFill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0" fillId="3" borderId="29" xfId="3" applyFont="1" applyFill="1" applyBorder="1" applyAlignment="1">
      <alignment horizontal="center" vertical="center"/>
    </xf>
    <xf numFmtId="0" fontId="10" fillId="3" borderId="27" xfId="3" applyFont="1" applyFill="1" applyBorder="1" applyAlignment="1">
      <alignment horizontal="center" vertical="center" wrapText="1"/>
    </xf>
    <xf numFmtId="0" fontId="0" fillId="0" borderId="29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wrapText="1"/>
    </xf>
    <xf numFmtId="0" fontId="14" fillId="4" borderId="10" xfId="8" applyFont="1" applyFill="1" applyBorder="1" applyAlignment="1">
      <alignment horizontal="left" vertical="top" wrapText="1"/>
    </xf>
    <xf numFmtId="0" fontId="14" fillId="4" borderId="9" xfId="8" applyFont="1" applyFill="1" applyBorder="1" applyAlignment="1">
      <alignment horizontal="left" vertical="top" wrapText="1"/>
    </xf>
    <xf numFmtId="0" fontId="14" fillId="4" borderId="22" xfId="8" applyFont="1" applyFill="1" applyBorder="1" applyAlignment="1">
      <alignment horizontal="left" vertical="top" wrapText="1"/>
    </xf>
    <xf numFmtId="0" fontId="14" fillId="4" borderId="19" xfId="8" applyFont="1" applyFill="1" applyBorder="1" applyAlignment="1">
      <alignment horizontal="left" vertical="top" wrapText="1"/>
    </xf>
    <xf numFmtId="0" fontId="15" fillId="0" borderId="0" xfId="10" applyFont="1" applyAlignment="1">
      <alignment horizontal="left" wrapText="1"/>
    </xf>
    <xf numFmtId="0" fontId="15" fillId="0" borderId="15" xfId="10" applyFont="1" applyBorder="1" applyAlignment="1">
      <alignment horizontal="left" wrapText="1"/>
    </xf>
    <xf numFmtId="0" fontId="15" fillId="0" borderId="37" xfId="10" applyFont="1" applyBorder="1" applyAlignment="1">
      <alignment horizontal="center" wrapText="1"/>
    </xf>
    <xf numFmtId="0" fontId="15" fillId="0" borderId="38" xfId="10" applyFont="1" applyBorder="1" applyAlignment="1">
      <alignment horizontal="center" wrapText="1"/>
    </xf>
    <xf numFmtId="0" fontId="15" fillId="0" borderId="39" xfId="10" applyFont="1" applyBorder="1" applyAlignment="1">
      <alignment horizontal="center" wrapText="1"/>
    </xf>
    <xf numFmtId="0" fontId="15" fillId="0" borderId="37" xfId="10" applyFont="1" applyBorder="1" applyAlignment="1">
      <alignment horizontal="center"/>
    </xf>
    <xf numFmtId="0" fontId="15" fillId="0" borderId="38" xfId="10" applyFont="1" applyBorder="1" applyAlignment="1">
      <alignment horizontal="center"/>
    </xf>
    <xf numFmtId="0" fontId="0" fillId="0" borderId="7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8" fillId="5" borderId="7" xfId="3" applyFont="1" applyFill="1" applyBorder="1" applyAlignment="1">
      <alignment horizontal="center" vertical="center" wrapText="1"/>
    </xf>
    <xf numFmtId="0" fontId="8" fillId="5" borderId="28" xfId="3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4" fillId="4" borderId="10" xfId="9" applyFont="1" applyFill="1" applyBorder="1" applyAlignment="1">
      <alignment horizontal="left" vertical="top" wrapText="1"/>
    </xf>
    <xf numFmtId="0" fontId="14" fillId="4" borderId="9" xfId="9" applyFont="1" applyFill="1" applyBorder="1" applyAlignment="1">
      <alignment horizontal="left" vertical="top" wrapText="1"/>
    </xf>
    <xf numFmtId="0" fontId="14" fillId="4" borderId="22" xfId="9" applyFont="1" applyFill="1" applyBorder="1" applyAlignment="1">
      <alignment horizontal="left" vertical="top" wrapText="1"/>
    </xf>
    <xf numFmtId="0" fontId="13" fillId="0" borderId="0" xfId="9" applyFont="1" applyAlignment="1">
      <alignment horizontal="center" vertical="center" wrapText="1"/>
    </xf>
    <xf numFmtId="0" fontId="14" fillId="0" borderId="0" xfId="9" applyFont="1" applyAlignment="1">
      <alignment horizontal="left" wrapText="1"/>
    </xf>
    <xf numFmtId="0" fontId="14" fillId="0" borderId="15" xfId="9" applyFont="1" applyBorder="1" applyAlignment="1">
      <alignment horizontal="left" wrapText="1"/>
    </xf>
    <xf numFmtId="0" fontId="14" fillId="4" borderId="19" xfId="9" applyFont="1" applyFill="1" applyBorder="1" applyAlignment="1">
      <alignment horizontal="left" vertical="top" wrapText="1"/>
    </xf>
    <xf numFmtId="0" fontId="14" fillId="4" borderId="19" xfId="9" applyFont="1" applyFill="1" applyBorder="1" applyAlignment="1">
      <alignment horizontal="left" vertical="top"/>
    </xf>
    <xf numFmtId="0" fontId="14" fillId="4" borderId="10" xfId="9" applyFont="1" applyFill="1" applyBorder="1" applyAlignment="1">
      <alignment horizontal="left" vertical="top"/>
    </xf>
    <xf numFmtId="0" fontId="12" fillId="0" borderId="6" xfId="0" applyFont="1" applyBorder="1" applyAlignment="1">
      <alignment horizontal="left" vertical="center"/>
    </xf>
    <xf numFmtId="0" fontId="0" fillId="3" borderId="59" xfId="0" applyFill="1" applyBorder="1" applyAlignment="1">
      <alignment horizontal="center"/>
    </xf>
    <xf numFmtId="0" fontId="0" fillId="3" borderId="60" xfId="0" applyFill="1" applyBorder="1" applyAlignment="1">
      <alignment horizontal="center"/>
    </xf>
    <xf numFmtId="0" fontId="30" fillId="13" borderId="64" xfId="0" applyFont="1" applyFill="1" applyBorder="1" applyAlignment="1">
      <alignment horizontal="center" vertical="center"/>
    </xf>
    <xf numFmtId="0" fontId="21" fillId="3" borderId="0" xfId="0" applyFont="1" applyFill="1" applyAlignment="1">
      <alignment horizontal="left" vertical="center"/>
    </xf>
    <xf numFmtId="0" fontId="21" fillId="3" borderId="6" xfId="0" applyFont="1" applyFill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12" borderId="0" xfId="0" applyFont="1" applyFill="1" applyAlignment="1">
      <alignment horizontal="center" wrapText="1"/>
    </xf>
    <xf numFmtId="0" fontId="8" fillId="12" borderId="0" xfId="0" applyFont="1" applyFill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39" fillId="9" borderId="3" xfId="0" applyFont="1" applyFill="1" applyBorder="1" applyAlignment="1">
      <alignment horizontal="center" vertical="center"/>
    </xf>
    <xf numFmtId="0" fontId="39" fillId="11" borderId="3" xfId="0" applyFont="1" applyFill="1" applyBorder="1" applyAlignment="1">
      <alignment horizontal="center" vertical="center"/>
    </xf>
    <xf numFmtId="0" fontId="39" fillId="9" borderId="3" xfId="0" applyFont="1" applyFill="1" applyBorder="1" applyAlignment="1">
      <alignment horizontal="center" vertical="center" wrapText="1"/>
    </xf>
    <xf numFmtId="0" fontId="36" fillId="13" borderId="31" xfId="11" applyFont="1" applyFill="1" applyBorder="1" applyAlignment="1">
      <alignment horizontal="center" vertical="center" wrapText="1"/>
    </xf>
    <xf numFmtId="0" fontId="36" fillId="13" borderId="32" xfId="11" applyFont="1" applyFill="1" applyBorder="1" applyAlignment="1">
      <alignment horizontal="center" vertical="center" wrapText="1"/>
    </xf>
    <xf numFmtId="0" fontId="36" fillId="13" borderId="7" xfId="11" applyFont="1" applyFill="1" applyBorder="1" applyAlignment="1">
      <alignment horizontal="center" wrapText="1"/>
    </xf>
    <xf numFmtId="0" fontId="36" fillId="13" borderId="5" xfId="11" applyFont="1" applyFill="1" applyBorder="1" applyAlignment="1">
      <alignment horizontal="center" wrapText="1"/>
    </xf>
    <xf numFmtId="0" fontId="36" fillId="13" borderId="28" xfId="11" applyFont="1" applyFill="1" applyBorder="1" applyAlignment="1">
      <alignment horizontal="center" wrapText="1"/>
    </xf>
    <xf numFmtId="3" fontId="41" fillId="0" borderId="3" xfId="0" applyNumberFormat="1" applyFont="1" applyBorder="1" applyAlignment="1">
      <alignment horizontal="center" vertical="center"/>
    </xf>
    <xf numFmtId="0" fontId="42" fillId="15" borderId="3" xfId="0" applyFont="1" applyFill="1" applyBorder="1" applyAlignment="1">
      <alignment horizontal="center" vertical="center" wrapText="1"/>
    </xf>
    <xf numFmtId="0" fontId="34" fillId="0" borderId="0" xfId="5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2" fillId="0" borderId="31" xfId="0" applyFont="1" applyBorder="1" applyAlignment="1">
      <alignment horizontal="center" vertical="center" textRotation="90" wrapText="1"/>
    </xf>
    <xf numFmtId="0" fontId="2" fillId="0" borderId="36" xfId="0" applyFont="1" applyBorder="1" applyAlignment="1">
      <alignment horizontal="center" vertical="center" textRotation="90" wrapText="1"/>
    </xf>
    <xf numFmtId="0" fontId="2" fillId="0" borderId="32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27" xfId="0" applyFont="1" applyBorder="1" applyAlignment="1">
      <alignment horizontal="center" vertical="center" textRotation="90" wrapText="1"/>
    </xf>
    <xf numFmtId="0" fontId="2" fillId="0" borderId="5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8" fillId="0" borderId="5" xfId="5" applyFont="1" applyBorder="1" applyAlignment="1">
      <alignment horizontal="center" vertical="top"/>
    </xf>
    <xf numFmtId="0" fontId="18" fillId="0" borderId="28" xfId="5" applyFont="1" applyBorder="1" applyAlignment="1">
      <alignment horizontal="center" vertical="top"/>
    </xf>
    <xf numFmtId="0" fontId="11" fillId="0" borderId="0" xfId="0" applyFont="1" applyAlignment="1">
      <alignment horizontal="center" vertical="top" wrapText="1"/>
    </xf>
    <xf numFmtId="0" fontId="38" fillId="13" borderId="82" xfId="0" applyFont="1" applyFill="1" applyBorder="1" applyAlignment="1">
      <alignment horizontal="center" vertical="center" wrapText="1"/>
    </xf>
    <xf numFmtId="0" fontId="38" fillId="13" borderId="83" xfId="0" applyFont="1" applyFill="1" applyBorder="1" applyAlignment="1">
      <alignment horizontal="center" vertical="center" wrapText="1"/>
    </xf>
    <xf numFmtId="0" fontId="38" fillId="13" borderId="84" xfId="0" applyFont="1" applyFill="1" applyBorder="1" applyAlignment="1">
      <alignment horizontal="center" vertical="center" wrapText="1"/>
    </xf>
    <xf numFmtId="49" fontId="26" fillId="0" borderId="82" xfId="0" applyNumberFormat="1" applyFont="1" applyBorder="1" applyAlignment="1">
      <alignment horizontal="center" vertical="center"/>
    </xf>
    <xf numFmtId="49" fontId="26" fillId="0" borderId="83" xfId="0" applyNumberFormat="1" applyFont="1" applyBorder="1" applyAlignment="1">
      <alignment horizontal="center" vertical="center"/>
    </xf>
    <xf numFmtId="49" fontId="26" fillId="0" borderId="86" xfId="0" applyNumberFormat="1" applyFont="1" applyBorder="1" applyAlignment="1">
      <alignment horizontal="center" vertical="center"/>
    </xf>
    <xf numFmtId="0" fontId="38" fillId="13" borderId="30" xfId="0" applyFont="1" applyFill="1" applyBorder="1" applyAlignment="1">
      <alignment horizontal="center" vertical="center" wrapText="1"/>
    </xf>
    <xf numFmtId="0" fontId="38" fillId="13" borderId="0" xfId="0" applyFont="1" applyFill="1" applyAlignment="1">
      <alignment horizontal="center" vertical="center" wrapText="1"/>
    </xf>
    <xf numFmtId="0" fontId="38" fillId="13" borderId="4" xfId="0" applyFont="1" applyFill="1" applyBorder="1" applyAlignment="1">
      <alignment horizontal="center" vertical="center" wrapText="1"/>
    </xf>
    <xf numFmtId="0" fontId="38" fillId="13" borderId="5" xfId="0" applyFont="1" applyFill="1" applyBorder="1" applyAlignment="1">
      <alignment horizontal="center" vertical="center" wrapText="1"/>
    </xf>
    <xf numFmtId="0" fontId="38" fillId="13" borderId="28" xfId="0" applyFont="1" applyFill="1" applyBorder="1" applyAlignment="1">
      <alignment horizontal="center" vertical="center" wrapText="1"/>
    </xf>
    <xf numFmtId="0" fontId="38" fillId="13" borderId="7" xfId="0" applyFont="1" applyFill="1" applyBorder="1" applyAlignment="1">
      <alignment horizontal="center" vertical="center"/>
    </xf>
    <xf numFmtId="0" fontId="38" fillId="13" borderId="5" xfId="0" applyFont="1" applyFill="1" applyBorder="1" applyAlignment="1">
      <alignment horizontal="center" vertical="center"/>
    </xf>
    <xf numFmtId="0" fontId="38" fillId="13" borderId="28" xfId="0" applyFont="1" applyFill="1" applyBorder="1" applyAlignment="1">
      <alignment horizontal="center" vertical="center"/>
    </xf>
    <xf numFmtId="168" fontId="38" fillId="13" borderId="7" xfId="34" applyNumberFormat="1" applyFont="1" applyFill="1" applyBorder="1" applyAlignment="1">
      <alignment horizontal="center" vertical="center"/>
    </xf>
    <xf numFmtId="168" fontId="38" fillId="13" borderId="5" xfId="34" applyNumberFormat="1" applyFont="1" applyFill="1" applyBorder="1" applyAlignment="1">
      <alignment horizontal="center" vertical="center"/>
    </xf>
    <xf numFmtId="168" fontId="38" fillId="13" borderId="28" xfId="34" applyNumberFormat="1" applyFont="1" applyFill="1" applyBorder="1" applyAlignment="1">
      <alignment horizontal="center" vertical="center"/>
    </xf>
    <xf numFmtId="168" fontId="38" fillId="13" borderId="5" xfId="0" applyNumberFormat="1" applyFont="1" applyFill="1" applyBorder="1" applyAlignment="1">
      <alignment horizontal="center" vertical="center"/>
    </xf>
    <xf numFmtId="168" fontId="38" fillId="13" borderId="28" xfId="0" applyNumberFormat="1" applyFont="1" applyFill="1" applyBorder="1" applyAlignment="1">
      <alignment horizontal="center" vertical="center"/>
    </xf>
    <xf numFmtId="0" fontId="38" fillId="13" borderId="31" xfId="0" applyFont="1" applyFill="1" applyBorder="1" applyAlignment="1">
      <alignment horizontal="center" vertical="center" wrapText="1"/>
    </xf>
    <xf numFmtId="0" fontId="38" fillId="13" borderId="36" xfId="0" applyFont="1" applyFill="1" applyBorder="1" applyAlignment="1">
      <alignment horizontal="center" vertical="center" wrapText="1"/>
    </xf>
    <xf numFmtId="0" fontId="38" fillId="13" borderId="32" xfId="0" applyFont="1" applyFill="1" applyBorder="1" applyAlignment="1">
      <alignment horizontal="center" vertical="center" wrapText="1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38" fillId="13" borderId="29" xfId="0" applyFont="1" applyFill="1" applyBorder="1" applyAlignment="1">
      <alignment horizontal="center" vertical="center" wrapText="1"/>
    </xf>
    <xf numFmtId="0" fontId="38" fillId="13" borderId="6" xfId="0" applyFont="1" applyFill="1" applyBorder="1" applyAlignment="1">
      <alignment horizontal="center" vertical="center" wrapText="1"/>
    </xf>
    <xf numFmtId="0" fontId="36" fillId="13" borderId="29" xfId="0" applyFont="1" applyFill="1" applyBorder="1" applyAlignment="1">
      <alignment horizontal="center" vertical="center"/>
    </xf>
    <xf numFmtId="0" fontId="36" fillId="13" borderId="1" xfId="0" applyFont="1" applyFill="1" applyBorder="1" applyAlignment="1">
      <alignment horizontal="center" vertical="center"/>
    </xf>
    <xf numFmtId="0" fontId="36" fillId="13" borderId="27" xfId="0" applyFont="1" applyFill="1" applyBorder="1" applyAlignment="1">
      <alignment horizontal="center" vertical="center"/>
    </xf>
    <xf numFmtId="0" fontId="36" fillId="13" borderId="31" xfId="0" applyFont="1" applyFill="1" applyBorder="1" applyAlignment="1">
      <alignment horizontal="center" vertical="center"/>
    </xf>
    <xf numFmtId="0" fontId="36" fillId="13" borderId="36" xfId="0" applyFont="1" applyFill="1" applyBorder="1" applyAlignment="1">
      <alignment horizontal="center" vertical="center"/>
    </xf>
    <xf numFmtId="0" fontId="36" fillId="13" borderId="32" xfId="0" applyFont="1" applyFill="1" applyBorder="1" applyAlignment="1">
      <alignment horizontal="center" vertical="center"/>
    </xf>
    <xf numFmtId="0" fontId="36" fillId="13" borderId="0" xfId="0" applyFont="1" applyFill="1" applyAlignment="1">
      <alignment horizontal="center" vertical="center"/>
    </xf>
    <xf numFmtId="0" fontId="36" fillId="13" borderId="66" xfId="0" applyFont="1" applyFill="1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99" xfId="0" applyFont="1" applyBorder="1" applyAlignment="1">
      <alignment horizontal="center" vertical="center"/>
    </xf>
    <xf numFmtId="0" fontId="11" fillId="0" borderId="104" xfId="0" applyFont="1" applyBorder="1" applyAlignment="1">
      <alignment horizontal="center" vertical="center"/>
    </xf>
    <xf numFmtId="0" fontId="38" fillId="13" borderId="89" xfId="0" applyFont="1" applyFill="1" applyBorder="1" applyAlignment="1">
      <alignment horizontal="center" vertical="center" wrapText="1"/>
    </xf>
    <xf numFmtId="0" fontId="38" fillId="13" borderId="32" xfId="0" applyFont="1" applyFill="1" applyBorder="1" applyAlignment="1"/>
    <xf numFmtId="174" fontId="38" fillId="13" borderId="90" xfId="0" applyNumberFormat="1" applyFont="1" applyFill="1" applyBorder="1" applyAlignment="1">
      <alignment horizontal="center" vertical="center" wrapText="1"/>
    </xf>
    <xf numFmtId="174" fontId="38" fillId="13" borderId="91" xfId="0" applyNumberFormat="1" applyFont="1" applyFill="1" applyBorder="1" applyAlignment="1">
      <alignment horizontal="center" vertical="center" wrapText="1"/>
    </xf>
    <xf numFmtId="0" fontId="38" fillId="13" borderId="88" xfId="0" applyFont="1" applyFill="1" applyBorder="1" applyAlignment="1">
      <alignment horizontal="center" vertical="center" wrapText="1"/>
    </xf>
    <xf numFmtId="0" fontId="38" fillId="13" borderId="92" xfId="0" applyFont="1" applyFill="1" applyBorder="1" applyAlignment="1"/>
    <xf numFmtId="0" fontId="11" fillId="0" borderId="98" xfId="0" applyFont="1" applyBorder="1" applyAlignment="1">
      <alignment horizontal="center" vertical="center"/>
    </xf>
    <xf numFmtId="0" fontId="49" fillId="3" borderId="101" xfId="0" applyFont="1" applyFill="1" applyBorder="1" applyAlignment="1">
      <alignment horizontal="center" vertical="center" wrapText="1"/>
    </xf>
    <xf numFmtId="0" fontId="49" fillId="3" borderId="102" xfId="0" applyFont="1" applyFill="1" applyBorder="1" applyAlignment="1">
      <alignment horizontal="center" vertical="center" wrapText="1"/>
    </xf>
    <xf numFmtId="0" fontId="49" fillId="3" borderId="10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wrapText="1"/>
    </xf>
    <xf numFmtId="0" fontId="46" fillId="3" borderId="0" xfId="33" applyFont="1" applyFill="1" applyAlignment="1">
      <alignment wrapText="1"/>
    </xf>
  </cellXfs>
  <cellStyles count="35">
    <cellStyle name="Comma 2" xfId="14" xr:uid="{5ED2CB38-1345-4928-BDCB-0581C3CA0762}"/>
    <cellStyle name="Comma 2 2" xfId="15" xr:uid="{6BD4B550-4DCC-41ED-B37C-55EB87A33AFF}"/>
    <cellStyle name="Comma 2 2 2" xfId="16" xr:uid="{87BCFAF2-77A4-4E4B-A82B-BF5573385BF1}"/>
    <cellStyle name="Comma 2 3" xfId="17" xr:uid="{DE121479-3F9C-4D87-B62D-083571F777F6}"/>
    <cellStyle name="Comma 2 4" xfId="18" xr:uid="{C3BD1C68-812B-49EF-AD8F-B18E77C7FF98}"/>
    <cellStyle name="Comma 3" xfId="19" xr:uid="{849D86EB-1EA4-46B5-986D-F6F719EB4D18}"/>
    <cellStyle name="Hipervínculo" xfId="33" builtinId="8"/>
    <cellStyle name="Millares" xfId="1" builtinId="3"/>
    <cellStyle name="Millares 2" xfId="13" xr:uid="{07C9E432-5C79-4F13-8D61-1848FD597C84}"/>
    <cellStyle name="Millares 2 2" xfId="12" xr:uid="{AC1D795E-25F8-4B49-A7A9-38D683F91393}"/>
    <cellStyle name="Normal" xfId="0" builtinId="0"/>
    <cellStyle name="Normal 2" xfId="20" xr:uid="{7FDA3F37-6E29-46BE-B9E7-BA01B3669FD7}"/>
    <cellStyle name="Normal 2 2" xfId="21" xr:uid="{A935B8C4-43C6-448D-8024-683A2BF789C3}"/>
    <cellStyle name="Normal 2 3" xfId="22" xr:uid="{D12F7E77-1615-42AA-8B28-02027749C3F3}"/>
    <cellStyle name="Normal 2 3 2" xfId="23" xr:uid="{57230B6E-9044-4E1F-BA49-16C8A6E70536}"/>
    <cellStyle name="Normal 2 4" xfId="24" xr:uid="{BB2F2451-50D0-4773-9224-2E164EBBBADE}"/>
    <cellStyle name="Normal 3" xfId="25" xr:uid="{F05BD140-07A5-468B-927D-C3443A27E85F}"/>
    <cellStyle name="Normal 3 2" xfId="26" xr:uid="{4B17EFDE-2AC5-481C-9F44-1D55D9F88EE1}"/>
    <cellStyle name="Normal 4" xfId="27" xr:uid="{F699340E-9160-4160-B964-412CAD4F0E9B}"/>
    <cellStyle name="Normal 5" xfId="28" xr:uid="{DF67747E-EA36-45B2-886F-5FE3153E68E3}"/>
    <cellStyle name="Normal_Gráfico 6_1" xfId="7" xr:uid="{1E9DA2DE-4B57-432A-B6D4-B5B3D55057EE}"/>
    <cellStyle name="Normal_Hoja1" xfId="5" xr:uid="{7E5A3461-37A7-494D-8D46-694378EE82EC}"/>
    <cellStyle name="Normal_Hoja1_2" xfId="34" xr:uid="{258E5548-F2AD-4013-8AE0-02A2C6F8E1AD}"/>
    <cellStyle name="Normal_Hoja15 2" xfId="4" xr:uid="{B32F79C0-A6AC-42E9-9E50-E7BD7695140F}"/>
    <cellStyle name="Normal_Hoja2" xfId="3" xr:uid="{51A8A520-0D68-4670-8FD8-9DF2DDDB8AD6}"/>
    <cellStyle name="Normal_Pobreza x macroregiones" xfId="8" xr:uid="{AB3B02A4-C985-4C85-A91A-D93A94EF3568}"/>
    <cellStyle name="Normal_Pobreza x macroregiones_1" xfId="10" xr:uid="{111618C9-84C7-442E-90AD-662D8057AE60}"/>
    <cellStyle name="Normal_Pobreza x sexo" xfId="9" xr:uid="{F9CCDD46-DBD1-4AA0-A845-DAAE9BE0AE72}"/>
    <cellStyle name="Normal_Pobreza x zona" xfId="6" xr:uid="{4B862C37-2503-43F6-A34F-4BDB9B6B51A1}"/>
    <cellStyle name="Normal_Sheet2" xfId="11" xr:uid="{76D41E4A-16CF-404C-8439-DB4FAA18FDD8}"/>
    <cellStyle name="Percent 2" xfId="29" xr:uid="{B0F8816D-A7E7-4A06-ABD0-1F3B1E9CCC0E}"/>
    <cellStyle name="Percent 2 2" xfId="30" xr:uid="{1F3F14C5-FC59-45CC-9584-1A818758490D}"/>
    <cellStyle name="Percent 2 2 2" xfId="31" xr:uid="{9B5A274E-C212-4939-A6A0-8A7A0699D0A2}"/>
    <cellStyle name="Percent 3" xfId="32" xr:uid="{04C86A9D-AC5A-4F5A-A1F0-00199D2B5BC8}"/>
    <cellStyle name="Porcentaje" xfId="2" builtinId="5"/>
  </cellStyles>
  <dxfs count="0"/>
  <tableStyles count="0" defaultTableStyle="TableStyleMedium2" defaultPivotStyle="PivotStyleLight16"/>
  <colors>
    <mruColors>
      <color rgb="FFFF93BF"/>
      <color rgb="FFFF0066"/>
      <color rgb="FFFF9900"/>
      <color rgb="FF1881BE"/>
      <color rgb="FF0078D2"/>
      <color rgb="FFD00054"/>
      <color rgb="FFFF6600"/>
      <color rgb="FF33CC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63" Type="http://schemas.openxmlformats.org/officeDocument/2006/relationships/externalLink" Target="externalLinks/externalLink34.xml"/><Relationship Id="rId68" Type="http://schemas.openxmlformats.org/officeDocument/2006/relationships/externalLink" Target="externalLinks/externalLink3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53" Type="http://schemas.openxmlformats.org/officeDocument/2006/relationships/externalLink" Target="externalLinks/externalLink24.xml"/><Relationship Id="rId58" Type="http://schemas.openxmlformats.org/officeDocument/2006/relationships/externalLink" Target="externalLinks/externalLink29.xml"/><Relationship Id="rId66" Type="http://schemas.openxmlformats.org/officeDocument/2006/relationships/externalLink" Target="externalLinks/externalLink37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3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27.xml"/><Relationship Id="rId64" Type="http://schemas.openxmlformats.org/officeDocument/2006/relationships/externalLink" Target="externalLinks/externalLink35.xml"/><Relationship Id="rId69" Type="http://schemas.openxmlformats.org/officeDocument/2006/relationships/externalLink" Target="externalLinks/externalLink40.xml"/><Relationship Id="rId77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22.xml"/><Relationship Id="rId72" Type="http://schemas.openxmlformats.org/officeDocument/2006/relationships/externalLink" Target="externalLinks/externalLink4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46" Type="http://schemas.openxmlformats.org/officeDocument/2006/relationships/externalLink" Target="externalLinks/externalLink17.xml"/><Relationship Id="rId59" Type="http://schemas.openxmlformats.org/officeDocument/2006/relationships/externalLink" Target="externalLinks/externalLink30.xml"/><Relationship Id="rId67" Type="http://schemas.openxmlformats.org/officeDocument/2006/relationships/externalLink" Target="externalLinks/externalLink3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12.xml"/><Relationship Id="rId54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33.xml"/><Relationship Id="rId70" Type="http://schemas.openxmlformats.org/officeDocument/2006/relationships/externalLink" Target="externalLinks/externalLink41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28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23.xml"/><Relationship Id="rId60" Type="http://schemas.openxmlformats.org/officeDocument/2006/relationships/externalLink" Target="externalLinks/externalLink31.xml"/><Relationship Id="rId65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0.xml"/><Relationship Id="rId34" Type="http://schemas.openxmlformats.org/officeDocument/2006/relationships/externalLink" Target="externalLinks/externalLink5.xml"/><Relationship Id="rId50" Type="http://schemas.openxmlformats.org/officeDocument/2006/relationships/externalLink" Target="externalLinks/externalLink21.xml"/><Relationship Id="rId55" Type="http://schemas.openxmlformats.org/officeDocument/2006/relationships/externalLink" Target="externalLinks/externalLink26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4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0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928462709284626E-2"/>
          <c:y val="0.12069577564785232"/>
          <c:w val="0.95814307458143078"/>
          <c:h val="0.76260163965127359"/>
        </c:manualLayout>
      </c:layout>
      <c:lineChart>
        <c:grouping val="standard"/>
        <c:varyColors val="0"/>
        <c:ser>
          <c:idx val="0"/>
          <c:order val="0"/>
          <c:tx>
            <c:strRef>
              <c:f>'Gráfico 1'!$B$2</c:f>
              <c:strCache>
                <c:ptCount val="1"/>
                <c:pt idx="0">
                  <c:v>IPC Base Anual: Octubre 2019 - Septiembre 2020=100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2"/>
              <c:layout>
                <c:manualLayout>
                  <c:x val="-3.147359148599576E-2"/>
                  <c:y val="2.97015942360531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1AA-4BD0-8AA1-454CFA7DDDE3}"/>
                </c:ext>
              </c:extLst>
            </c:dLbl>
            <c:dLbl>
              <c:idx val="5"/>
              <c:layout>
                <c:manualLayout>
                  <c:x val="-1.8155478852814631E-2"/>
                  <c:y val="-1.715876190265350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1AA-4BD0-8AA1-454CFA7DDDE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1'!$A$3:$A$16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'Gráfico 1'!$B$3:$B$16</c:f>
              <c:numCache>
                <c:formatCode>#,##0.00</c:formatCode>
                <c:ptCount val="14"/>
                <c:pt idx="0">
                  <c:v>4.517248281844255</c:v>
                </c:pt>
                <c:pt idx="1">
                  <c:v>5.7648110316649515</c:v>
                </c:pt>
                <c:pt idx="2">
                  <c:v>6.2383050642844218</c:v>
                </c:pt>
                <c:pt idx="3">
                  <c:v>7.76</c:v>
                </c:pt>
                <c:pt idx="4">
                  <c:v>3.91</c:v>
                </c:pt>
                <c:pt idx="5">
                  <c:v>3.88</c:v>
                </c:pt>
                <c:pt idx="6">
                  <c:v>1.58</c:v>
                </c:pt>
                <c:pt idx="7">
                  <c:v>2.34</c:v>
                </c:pt>
                <c:pt idx="8">
                  <c:v>1.695335759179617</c:v>
                </c:pt>
                <c:pt idx="9">
                  <c:v>4.2042774660486115</c:v>
                </c:pt>
                <c:pt idx="10">
                  <c:v>1.1705946620883312</c:v>
                </c:pt>
                <c:pt idx="11">
                  <c:v>3.6562789262573281</c:v>
                </c:pt>
                <c:pt idx="12">
                  <c:v>5.5536478118097365</c:v>
                </c:pt>
                <c:pt idx="13">
                  <c:v>8.4956989865317958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FF-42ED-87F0-376F50082D8F}"/>
            </c:ext>
          </c:extLst>
        </c:ser>
        <c:ser>
          <c:idx val="1"/>
          <c:order val="1"/>
          <c:tx>
            <c:strRef>
              <c:f>'Gráfico 1'!$C$2</c:f>
              <c:strCache>
                <c:ptCount val="1"/>
                <c:pt idx="0">
                  <c:v>Indicador Mensual de Actividad Económica (IMAE)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4.288911660015101E-2"/>
                  <c:y val="-2.304763821455225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FFF-42ED-87F0-376F50082D8F}"/>
                </c:ext>
              </c:extLst>
            </c:dLbl>
            <c:dLbl>
              <c:idx val="1"/>
              <c:layout>
                <c:manualLayout>
                  <c:x val="-3.908394156209926E-2"/>
                  <c:y val="-5.144664424934103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FFF-42ED-87F0-376F50082D8F}"/>
                </c:ext>
              </c:extLst>
            </c:dLbl>
            <c:dLbl>
              <c:idx val="9"/>
              <c:layout>
                <c:manualLayout>
                  <c:x val="-3.3376179005021635E-2"/>
                  <c:y val="-7.274589877543262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FFF-42ED-87F0-376F50082D8F}"/>
                </c:ext>
              </c:extLst>
            </c:dLbl>
            <c:dLbl>
              <c:idx val="12"/>
              <c:layout>
                <c:manualLayout>
                  <c:x val="-1.1263318112633321E-2"/>
                  <c:y val="-4.434689274064384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FFF-42ED-87F0-376F50082D8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1'!$A$3:$A$16</c:f>
              <c:numCache>
                <c:formatCode>General</c:formatCode>
                <c:ptCount val="14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</c:numCache>
            </c:numRef>
          </c:cat>
          <c:val>
            <c:numRef>
              <c:f>'Gráfico 1'!$C$3:$C$16</c:f>
              <c:numCache>
                <c:formatCode>#,##0.00</c:formatCode>
                <c:ptCount val="14"/>
                <c:pt idx="0">
                  <c:v>3.1328618218912538</c:v>
                </c:pt>
                <c:pt idx="1">
                  <c:v>0.95606714623951916</c:v>
                </c:pt>
                <c:pt idx="2">
                  <c:v>8.3171859557095331</c:v>
                </c:pt>
                <c:pt idx="3">
                  <c:v>3.1219153028367401</c:v>
                </c:pt>
                <c:pt idx="4">
                  <c:v>2.7188135435349352</c:v>
                </c:pt>
                <c:pt idx="5">
                  <c:v>4.8853610396719205</c:v>
                </c:pt>
                <c:pt idx="6">
                  <c:v>7.056503720601782</c:v>
                </c:pt>
                <c:pt idx="7">
                  <c:v>6.9257367594329509</c:v>
                </c:pt>
                <c:pt idx="8">
                  <c:v>6.6329926276575719</c:v>
                </c:pt>
                <c:pt idx="9">
                  <c:v>4.6069032828437884</c:v>
                </c:pt>
                <c:pt idx="10">
                  <c:v>6.9886879258392867</c:v>
                </c:pt>
                <c:pt idx="11">
                  <c:v>5.0623394820490546</c:v>
                </c:pt>
                <c:pt idx="12">
                  <c:v>-6.7438284485944422</c:v>
                </c:pt>
                <c:pt idx="13">
                  <c:v>12.271990236920487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FFF-42ED-87F0-376F50082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94442671"/>
        <c:axId val="1594431023"/>
      </c:lineChart>
      <c:catAx>
        <c:axId val="1594442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594431023"/>
        <c:crosses val="autoZero"/>
        <c:auto val="1"/>
        <c:lblAlgn val="ctr"/>
        <c:lblOffset val="100"/>
        <c:noMultiLvlLbl val="0"/>
      </c:catAx>
      <c:valAx>
        <c:axId val="1594431023"/>
        <c:scaling>
          <c:orientation val="minMax"/>
        </c:scaling>
        <c:delete val="1"/>
        <c:axPos val="l"/>
        <c:numFmt formatCode="#,##0.00" sourceLinked="1"/>
        <c:majorTickMark val="none"/>
        <c:minorTickMark val="none"/>
        <c:tickLblPos val="nextTo"/>
        <c:crossAx val="1594442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269406392694063"/>
          <c:y val="0.74626949747495241"/>
          <c:w val="0.62792998477929995"/>
          <c:h val="0.11301291181151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264397905759165E-2"/>
          <c:y val="0.11251542275164322"/>
          <c:w val="0.89373909249563699"/>
          <c:h val="0.667232790059318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2'!$A$4</c:f>
              <c:strCache>
                <c:ptCount val="1"/>
                <c:pt idx="0">
                  <c:v>Promedio anual 2021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580-4AB9-89D6-BAB9FEA5350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580-4AB9-89D6-BAB9FEA5350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5580-4AB9-89D6-BAB9FEA5350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5580-4AB9-89D6-BAB9FEA53509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5580-4AB9-89D6-BAB9FEA5350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2'!$B$3:$F$3</c:f>
              <c:strCache>
                <c:ptCount val="5"/>
                <c:pt idx="0">
                  <c:v>Quintil 1</c:v>
                </c:pt>
                <c:pt idx="1">
                  <c:v>Quintil 2</c:v>
                </c:pt>
                <c:pt idx="2">
                  <c:v>Quintil 3</c:v>
                </c:pt>
                <c:pt idx="3">
                  <c:v>Quintil 4</c:v>
                </c:pt>
                <c:pt idx="4">
                  <c:v>Quintil 5</c:v>
                </c:pt>
              </c:strCache>
            </c:strRef>
          </c:cat>
          <c:val>
            <c:numRef>
              <c:f>'Gráfico 2'!$B$4:$F$4</c:f>
              <c:numCache>
                <c:formatCode>0.00</c:formatCode>
                <c:ptCount val="5"/>
                <c:pt idx="0">
                  <c:v>8.7100000000000009</c:v>
                </c:pt>
                <c:pt idx="1">
                  <c:v>8.77</c:v>
                </c:pt>
                <c:pt idx="2">
                  <c:v>8.49</c:v>
                </c:pt>
                <c:pt idx="3">
                  <c:v>8.17</c:v>
                </c:pt>
                <c:pt idx="4">
                  <c:v>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580-4AB9-89D6-BAB9FEA5350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264784111"/>
        <c:axId val="1264779119"/>
      </c:barChart>
      <c:catAx>
        <c:axId val="1264784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Times New Roman" panose="02020603050405020304" pitchFamily="18" charset="0"/>
              </a:defRPr>
            </a:pPr>
            <a:endParaRPr lang="es-DO"/>
          </a:p>
        </c:txPr>
        <c:crossAx val="1264779119"/>
        <c:crosses val="autoZero"/>
        <c:auto val="1"/>
        <c:lblAlgn val="ctr"/>
        <c:lblOffset val="100"/>
        <c:noMultiLvlLbl val="0"/>
      </c:catAx>
      <c:valAx>
        <c:axId val="1264779119"/>
        <c:scaling>
          <c:orientation val="minMax"/>
          <c:min val="0"/>
        </c:scaling>
        <c:delete val="1"/>
        <c:axPos val="l"/>
        <c:numFmt formatCode="0.00" sourceLinked="1"/>
        <c:majorTickMark val="out"/>
        <c:minorTickMark val="none"/>
        <c:tickLblPos val="nextTo"/>
        <c:crossAx val="12647841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chemeClr val="tx1"/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003003003003003E-3"/>
          <c:y val="7.7290186287689661E-2"/>
          <c:w val="0.96451513319693305"/>
          <c:h val="0.56816438341548769"/>
        </c:manualLayout>
      </c:layout>
      <c:lineChart>
        <c:grouping val="standard"/>
        <c:varyColors val="0"/>
        <c:ser>
          <c:idx val="0"/>
          <c:order val="0"/>
          <c:tx>
            <c:strRef>
              <c:f>'Gráfico 3'!$B$2</c:f>
              <c:strCache>
                <c:ptCount val="1"/>
                <c:pt idx="0">
                  <c:v>SU1: Tasa de Desocupación </c:v>
                </c:pt>
              </c:strCache>
            </c:strRef>
          </c:tx>
          <c:spPr>
            <a:ln w="28575" cap="rnd" cmpd="sng" algn="ctr">
              <a:solidFill>
                <a:schemeClr val="accent1"/>
              </a:solidFill>
              <a:prstDash val="solid"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3'!$A$3:$A$10</c:f>
              <c:numCache>
                <c:formatCode>General</c:formatCode>
                <c:ptCount val="8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</c:numCache>
            </c:numRef>
          </c:cat>
          <c:val>
            <c:numRef>
              <c:f>'Gráfico 3'!$B$3:$B$10</c:f>
              <c:numCache>
                <c:formatCode>#,##0.0</c:formatCode>
                <c:ptCount val="8"/>
                <c:pt idx="0">
                  <c:v>8.2616858354577385</c:v>
                </c:pt>
                <c:pt idx="1">
                  <c:v>7.3280003180313029</c:v>
                </c:pt>
                <c:pt idx="2">
                  <c:v>7.0855645000000003</c:v>
                </c:pt>
                <c:pt idx="3">
                  <c:v>5.5075139999999996</c:v>
                </c:pt>
                <c:pt idx="4">
                  <c:v>5.6620929999999996</c:v>
                </c:pt>
                <c:pt idx="5">
                  <c:v>6.1685479000000001</c:v>
                </c:pt>
                <c:pt idx="6">
                  <c:v>5.8</c:v>
                </c:pt>
                <c:pt idx="7">
                  <c:v>7.3777149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101-4869-A8EA-4B9B7635AA46}"/>
            </c:ext>
          </c:extLst>
        </c:ser>
        <c:ser>
          <c:idx val="1"/>
          <c:order val="1"/>
          <c:tx>
            <c:strRef>
              <c:f>'Gráfico 3'!$C$2</c:f>
              <c:strCache>
                <c:ptCount val="1"/>
                <c:pt idx="0">
                  <c:v>SU2: Desocupación y Subocupación </c:v>
                </c:pt>
              </c:strCache>
            </c:strRef>
          </c:tx>
          <c:spPr>
            <a:ln w="28575" cap="rnd" cmpd="sng" algn="ctr">
              <a:solidFill>
                <a:schemeClr val="accent2"/>
              </a:solidFill>
              <a:prstDash val="solid"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b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3'!$A$3:$A$10</c:f>
              <c:numCache>
                <c:formatCode>General</c:formatCode>
                <c:ptCount val="8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</c:numCache>
            </c:numRef>
          </c:cat>
          <c:val>
            <c:numRef>
              <c:f>'Gráfico 3'!$C$3:$C$10</c:f>
              <c:numCache>
                <c:formatCode>#,##0.0</c:formatCode>
                <c:ptCount val="8"/>
                <c:pt idx="0">
                  <c:v>15.549994203007953</c:v>
                </c:pt>
                <c:pt idx="1">
                  <c:v>13.356174800869425</c:v>
                </c:pt>
                <c:pt idx="2">
                  <c:v>12.546256</c:v>
                </c:pt>
                <c:pt idx="3">
                  <c:v>10.142299</c:v>
                </c:pt>
                <c:pt idx="4">
                  <c:v>10.593546</c:v>
                </c:pt>
                <c:pt idx="5">
                  <c:v>11.281374</c:v>
                </c:pt>
                <c:pt idx="6">
                  <c:v>10.035131</c:v>
                </c:pt>
                <c:pt idx="7">
                  <c:v>11.483563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8101-4869-A8EA-4B9B7635AA46}"/>
            </c:ext>
          </c:extLst>
        </c:ser>
        <c:ser>
          <c:idx val="2"/>
          <c:order val="2"/>
          <c:tx>
            <c:strRef>
              <c:f>'Gráfico 3'!$D$2</c:f>
              <c:strCache>
                <c:ptCount val="1"/>
                <c:pt idx="0">
                  <c:v>SU3: Desocupación y Fuerza de Trabajo Potencial </c:v>
                </c:pt>
              </c:strCache>
            </c:strRef>
          </c:tx>
          <c:spPr>
            <a:ln w="28575" cap="rnd" cmpd="sng" algn="ctr">
              <a:solidFill>
                <a:schemeClr val="accent3"/>
              </a:solidFill>
              <a:prstDash val="solid"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3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3'!$A$3:$A$10</c:f>
              <c:numCache>
                <c:formatCode>General</c:formatCode>
                <c:ptCount val="8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</c:numCache>
            </c:numRef>
          </c:cat>
          <c:val>
            <c:numRef>
              <c:f>'Gráfico 3'!$D$3:$D$10</c:f>
              <c:numCache>
                <c:formatCode>#,##0.0</c:formatCode>
                <c:ptCount val="8"/>
                <c:pt idx="0">
                  <c:v>16.852388584101206</c:v>
                </c:pt>
                <c:pt idx="1">
                  <c:v>15.231742065395595</c:v>
                </c:pt>
                <c:pt idx="2">
                  <c:v>14.15085</c:v>
                </c:pt>
                <c:pt idx="3">
                  <c:v>12.713335000000001</c:v>
                </c:pt>
                <c:pt idx="4">
                  <c:v>11.199460999999999</c:v>
                </c:pt>
                <c:pt idx="5">
                  <c:v>10.8</c:v>
                </c:pt>
                <c:pt idx="6">
                  <c:v>15</c:v>
                </c:pt>
                <c:pt idx="7">
                  <c:v>14.259829999999999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101-4869-A8EA-4B9B7635AA46}"/>
            </c:ext>
          </c:extLst>
        </c:ser>
        <c:ser>
          <c:idx val="3"/>
          <c:order val="3"/>
          <c:tx>
            <c:strRef>
              <c:f>'Gráfico 3'!$E$2</c:f>
              <c:strCache>
                <c:ptCount val="1"/>
                <c:pt idx="0">
                  <c:v>SU4: Desocupación + Subocupación + Fuerza de Trabajo Potencial </c:v>
                </c:pt>
              </c:strCache>
            </c:strRef>
          </c:tx>
          <c:spPr>
            <a:ln w="28575" cap="rnd" cmpd="sng" algn="ctr">
              <a:solidFill>
                <a:schemeClr val="accent4"/>
              </a:solidFill>
              <a:prstDash val="solid"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4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6350" cap="flat" cmpd="sng" algn="ctr">
                      <a:solidFill>
                        <a:schemeClr val="tx1"/>
                      </a:solidFill>
                      <a:prstDash val="solid"/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3'!$A$3:$A$10</c:f>
              <c:numCache>
                <c:formatCode>General</c:formatCode>
                <c:ptCount val="8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  <c:pt idx="3">
                  <c:v>2017</c:v>
                </c:pt>
                <c:pt idx="4">
                  <c:v>2018</c:v>
                </c:pt>
                <c:pt idx="5">
                  <c:v>2019</c:v>
                </c:pt>
                <c:pt idx="6">
                  <c:v>2020</c:v>
                </c:pt>
                <c:pt idx="7">
                  <c:v>2021</c:v>
                </c:pt>
              </c:numCache>
            </c:numRef>
          </c:cat>
          <c:val>
            <c:numRef>
              <c:f>'Gráfico 3'!$E$3:$E$10</c:f>
              <c:numCache>
                <c:formatCode>#,##0.0</c:formatCode>
                <c:ptCount val="8"/>
                <c:pt idx="0">
                  <c:v>23.457551472603129</c:v>
                </c:pt>
                <c:pt idx="1">
                  <c:v>20.746317686128485</c:v>
                </c:pt>
                <c:pt idx="2">
                  <c:v>19.195761000000001</c:v>
                </c:pt>
                <c:pt idx="3">
                  <c:v>16.994620999999999</c:v>
                </c:pt>
                <c:pt idx="4">
                  <c:v>15.84125</c:v>
                </c:pt>
                <c:pt idx="5">
                  <c:v>15.598242000000001</c:v>
                </c:pt>
                <c:pt idx="6">
                  <c:v>18.7</c:v>
                </c:pt>
                <c:pt idx="7">
                  <c:v>18.060601999999999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8101-4869-A8EA-4B9B7635AA4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68357120"/>
        <c:axId val="68391680"/>
      </c:lineChart>
      <c:catAx>
        <c:axId val="6835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6350" cap="flat" cmpd="sng" algn="ctr">
            <a:solidFill>
              <a:schemeClr val="tx1">
                <a:tint val="7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8391680"/>
        <c:crosses val="autoZero"/>
        <c:auto val="1"/>
        <c:lblAlgn val="ctr"/>
        <c:lblOffset val="100"/>
        <c:noMultiLvlLbl val="0"/>
      </c:catAx>
      <c:valAx>
        <c:axId val="68391680"/>
        <c:scaling>
          <c:orientation val="minMax"/>
        </c:scaling>
        <c:delete val="1"/>
        <c:axPos val="l"/>
        <c:numFmt formatCode="#,##0.0" sourceLinked="1"/>
        <c:majorTickMark val="none"/>
        <c:minorTickMark val="none"/>
        <c:tickLblPos val="nextTo"/>
        <c:crossAx val="6835712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"/>
          <c:y val="0.73242256710174292"/>
          <c:w val="1"/>
          <c:h val="0.1784072722616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6350" cap="flat" cmpd="sng" algn="ctr">
      <a:solidFill>
        <a:schemeClr val="tx1">
          <a:tint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8181495390208279E-3"/>
          <c:y val="2.7502375478379623E-2"/>
          <c:w val="0.99218186107143302"/>
          <c:h val="0.79996075555611668"/>
        </c:manualLayout>
      </c:layout>
      <c:lineChart>
        <c:grouping val="standard"/>
        <c:varyColors val="0"/>
        <c:ser>
          <c:idx val="0"/>
          <c:order val="0"/>
          <c:tx>
            <c:strRef>
              <c:f>'Gráfico 4'!$B$2</c:f>
              <c:strCache>
                <c:ptCount val="1"/>
                <c:pt idx="0">
                  <c:v>Pobreza extrema</c:v>
                </c:pt>
              </c:strCache>
            </c:strRef>
          </c:tx>
          <c:spPr>
            <a:ln w="349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Pt>
            <c:idx val="18"/>
            <c:marker>
              <c:symbol val="none"/>
            </c:marker>
            <c:bubble3D val="0"/>
            <c:spPr>
              <a:ln w="3492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1-C19D-44FD-8046-85068BD4FB26}"/>
              </c:ext>
            </c:extLst>
          </c:dPt>
          <c:dPt>
            <c:idx val="19"/>
            <c:marker>
              <c:symbol val="none"/>
            </c:marker>
            <c:bubble3D val="0"/>
            <c:spPr>
              <a:ln w="3492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3-C19D-44FD-8046-85068BD4FB26}"/>
              </c:ext>
            </c:extLst>
          </c:dPt>
          <c:dPt>
            <c:idx val="20"/>
            <c:marker>
              <c:symbol val="none"/>
            </c:marker>
            <c:bubble3D val="0"/>
            <c:spPr>
              <a:ln w="3492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5-CD84-4015-B28C-C65498301089}"/>
              </c:ext>
            </c:extLst>
          </c:dPt>
          <c:dPt>
            <c:idx val="22"/>
            <c:marker>
              <c:symbol val="none"/>
            </c:marker>
            <c:bubble3D val="0"/>
            <c:spPr>
              <a:ln w="34925" cap="rnd">
                <a:solidFill>
                  <a:schemeClr val="accent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7-CD84-4015-B28C-C654983010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bg2">
                        <a:lumMod val="10000"/>
                      </a:schemeClr>
                    </a:solidFill>
                    <a:latin typeface="+mn-lt"/>
                    <a:ea typeface="+mn-ea"/>
                    <a:cs typeface="Gotham" pitchFamily="50" charset="0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4'!$A$3:$A$25</c:f>
              <c:numCache>
                <c:formatCode>0</c:formatCode>
                <c:ptCount val="23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</c:numCache>
            </c:numRef>
          </c:cat>
          <c:val>
            <c:numRef>
              <c:f>'Gráfico 4'!$B$3:$B$25</c:f>
              <c:numCache>
                <c:formatCode>0.00%</c:formatCode>
                <c:ptCount val="23"/>
                <c:pt idx="0">
                  <c:v>7.9392874203226688E-2</c:v>
                </c:pt>
                <c:pt idx="1">
                  <c:v>7.613299223002451E-2</c:v>
                </c:pt>
                <c:pt idx="2">
                  <c:v>8.5475265965476957E-2</c:v>
                </c:pt>
                <c:pt idx="3">
                  <c:v>0.11764434779411675</c:v>
                </c:pt>
                <c:pt idx="4">
                  <c:v>0.15374205793116144</c:v>
                </c:pt>
                <c:pt idx="5">
                  <c:v>0.16138492086790143</c:v>
                </c:pt>
                <c:pt idx="6">
                  <c:v>0.13222690111780894</c:v>
                </c:pt>
                <c:pt idx="7">
                  <c:v>0.12683221272768008</c:v>
                </c:pt>
                <c:pt idx="8">
                  <c:v>0.128355972967162</c:v>
                </c:pt>
                <c:pt idx="9">
                  <c:v>0.1117806445877309</c:v>
                </c:pt>
                <c:pt idx="10">
                  <c:v>0.10791284337134624</c:v>
                </c:pt>
                <c:pt idx="11">
                  <c:v>9.5012724261320333E-2</c:v>
                </c:pt>
                <c:pt idx="12">
                  <c:v>9.8547342961392004E-2</c:v>
                </c:pt>
                <c:pt idx="13">
                  <c:v>9.2862776246883647E-2</c:v>
                </c:pt>
                <c:pt idx="14">
                  <c:v>7.730472146607538E-2</c:v>
                </c:pt>
                <c:pt idx="15">
                  <c:v>6.3452769408461812E-2</c:v>
                </c:pt>
                <c:pt idx="17">
                  <c:v>4.5448014214360628E-2</c:v>
                </c:pt>
                <c:pt idx="18">
                  <c:v>3.7526019000000001E-2</c:v>
                </c:pt>
                <c:pt idx="19">
                  <c:v>2.8892644000000002E-2</c:v>
                </c:pt>
                <c:pt idx="20">
                  <c:v>2.6391368000000002E-2</c:v>
                </c:pt>
                <c:pt idx="21">
                  <c:v>3.5077535E-2</c:v>
                </c:pt>
                <c:pt idx="22">
                  <c:v>3.0636898999999999E-2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19D-44FD-8046-85068BD4FB26}"/>
            </c:ext>
          </c:extLst>
        </c:ser>
        <c:ser>
          <c:idx val="2"/>
          <c:order val="1"/>
          <c:tx>
            <c:strRef>
              <c:f>'Gráfico 4'!$D$2</c:f>
              <c:strCache>
                <c:ptCount val="1"/>
                <c:pt idx="0">
                  <c:v>Pobreza general</c:v>
                </c:pt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1F-B1BE-440B-BB68-EBD647FB9E70}"/>
              </c:ext>
            </c:extLst>
          </c:dPt>
          <c:dPt>
            <c:idx val="18"/>
            <c:marker>
              <c:symbol val="none"/>
            </c:marker>
            <c:bubble3D val="0"/>
            <c:spPr>
              <a:ln w="3492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7-C19D-44FD-8046-85068BD4FB26}"/>
              </c:ext>
            </c:extLst>
          </c:dPt>
          <c:dPt>
            <c:idx val="19"/>
            <c:marker>
              <c:symbol val="none"/>
            </c:marker>
            <c:bubble3D val="0"/>
            <c:spPr>
              <a:ln w="3492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9-C19D-44FD-8046-85068BD4FB26}"/>
              </c:ext>
            </c:extLst>
          </c:dPt>
          <c:dPt>
            <c:idx val="20"/>
            <c:marker>
              <c:symbol val="none"/>
            </c:marker>
            <c:bubble3D val="0"/>
            <c:spPr>
              <a:ln w="3492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E-CD84-4015-B28C-C65498301089}"/>
              </c:ext>
            </c:extLst>
          </c:dPt>
          <c:dPt>
            <c:idx val="22"/>
            <c:marker>
              <c:symbol val="none"/>
            </c:marker>
            <c:bubble3D val="0"/>
            <c:spPr>
              <a:ln w="34925" cap="rnd">
                <a:solidFill>
                  <a:schemeClr val="accent3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10-CD84-4015-B28C-C6549830108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bg2">
                        <a:lumMod val="10000"/>
                      </a:schemeClr>
                    </a:solidFill>
                    <a:latin typeface="+mn-lt"/>
                    <a:ea typeface="+mn-ea"/>
                    <a:cs typeface="Gotham" pitchFamily="50" charset="0"/>
                  </a:defRPr>
                </a:pPr>
                <a:endParaRPr lang="es-DO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4'!$A$3:$A$25</c:f>
              <c:numCache>
                <c:formatCode>0</c:formatCode>
                <c:ptCount val="23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7">
                  <c:v>2016</c:v>
                </c:pt>
                <c:pt idx="18">
                  <c:v>2017</c:v>
                </c:pt>
                <c:pt idx="19">
                  <c:v>2018</c:v>
                </c:pt>
                <c:pt idx="20">
                  <c:v>2019</c:v>
                </c:pt>
                <c:pt idx="21">
                  <c:v>2020</c:v>
                </c:pt>
                <c:pt idx="22">
                  <c:v>2021</c:v>
                </c:pt>
              </c:numCache>
            </c:numRef>
          </c:cat>
          <c:val>
            <c:numRef>
              <c:f>'Gráfico 4'!$D$3:$D$25</c:f>
              <c:numCache>
                <c:formatCode>0.00%</c:formatCode>
                <c:ptCount val="23"/>
                <c:pt idx="0">
                  <c:v>0.31812361230596803</c:v>
                </c:pt>
                <c:pt idx="1">
                  <c:v>0.32708039265254202</c:v>
                </c:pt>
                <c:pt idx="2">
                  <c:v>0.32368020407381159</c:v>
                </c:pt>
                <c:pt idx="3">
                  <c:v>0.41102153401271196</c:v>
                </c:pt>
                <c:pt idx="4">
                  <c:v>0.4954648445425836</c:v>
                </c:pt>
                <c:pt idx="5">
                  <c:v>0.47227425658603167</c:v>
                </c:pt>
                <c:pt idx="6">
                  <c:v>0.43363512264987408</c:v>
                </c:pt>
                <c:pt idx="7">
                  <c:v>0.42741617394626963</c:v>
                </c:pt>
                <c:pt idx="8">
                  <c:v>0.43226868584860895</c:v>
                </c:pt>
                <c:pt idx="9">
                  <c:v>0.41177054988621187</c:v>
                </c:pt>
                <c:pt idx="10">
                  <c:v>0.40528190984644497</c:v>
                </c:pt>
                <c:pt idx="11">
                  <c:v>0.39327686318198846</c:v>
                </c:pt>
                <c:pt idx="12">
                  <c:v>0.3965417324532694</c:v>
                </c:pt>
                <c:pt idx="13">
                  <c:v>0.39577829670208992</c:v>
                </c:pt>
                <c:pt idx="14">
                  <c:v>0.34804362492136659</c:v>
                </c:pt>
                <c:pt idx="15">
                  <c:v>0.30809894574679819</c:v>
                </c:pt>
                <c:pt idx="17">
                  <c:v>0.28583049999999999</c:v>
                </c:pt>
                <c:pt idx="18">
                  <c:v>0.25556028000000003</c:v>
                </c:pt>
                <c:pt idx="19">
                  <c:v>0.22755554</c:v>
                </c:pt>
                <c:pt idx="20">
                  <c:v>0.20910986000000001</c:v>
                </c:pt>
                <c:pt idx="21">
                  <c:v>0.23358730000000003</c:v>
                </c:pt>
                <c:pt idx="22">
                  <c:v>0.23849175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C19D-44FD-8046-85068BD4FB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89708591"/>
        <c:axId val="1806670367"/>
      </c:lineChart>
      <c:catAx>
        <c:axId val="1889708591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2">
                    <a:lumMod val="10000"/>
                  </a:schemeClr>
                </a:solidFill>
                <a:latin typeface="+mn-lt"/>
                <a:ea typeface="+mn-ea"/>
                <a:cs typeface="Gotham" pitchFamily="50" charset="0"/>
              </a:defRPr>
            </a:pPr>
            <a:endParaRPr lang="es-DO"/>
          </a:p>
        </c:txPr>
        <c:crossAx val="1806670367"/>
        <c:crosses val="autoZero"/>
        <c:auto val="1"/>
        <c:lblAlgn val="ctr"/>
        <c:lblOffset val="100"/>
        <c:noMultiLvlLbl val="0"/>
      </c:catAx>
      <c:valAx>
        <c:axId val="1806670367"/>
        <c:scaling>
          <c:orientation val="minMax"/>
          <c:min val="0"/>
        </c:scaling>
        <c:delete val="1"/>
        <c:axPos val="l"/>
        <c:numFmt formatCode="0.00%" sourceLinked="1"/>
        <c:majorTickMark val="none"/>
        <c:minorTickMark val="none"/>
        <c:tickLblPos val="nextTo"/>
        <c:crossAx val="18897085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6606784377331775"/>
          <c:y val="0.90473117949621151"/>
          <c:w val="0.27965667330629201"/>
          <c:h val="4.4554117296193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2">
                  <a:lumMod val="10000"/>
                </a:schemeClr>
              </a:solidFill>
              <a:latin typeface="+mn-lt"/>
              <a:ea typeface="+mn-ea"/>
              <a:cs typeface="Gotham" pitchFamily="50" charset="0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bg2">
              <a:lumMod val="10000"/>
            </a:schemeClr>
          </a:solidFill>
          <a:latin typeface="+mn-lt"/>
          <a:cs typeface="Gotham" pitchFamily="50" charset="0"/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200" b="0" i="0" u="none" strike="noStrike" kern="1200" spc="0" baseline="0">
                <a:solidFill>
                  <a:schemeClr val="bg2">
                    <a:lumMod val="10000"/>
                  </a:schemeClr>
                </a:solidFill>
                <a:latin typeface="+mn-lt"/>
                <a:ea typeface="+mn-ea"/>
                <a:cs typeface="Times New Roman" panose="02020603050405020304" pitchFamily="18" charset="0"/>
              </a:defRPr>
            </a:pPr>
            <a:r>
              <a:rPr lang="es-DO" sz="1200" b="1"/>
              <a:t>Gráfico 5. Tasas de pobreza monetaria con y sin transferencias monetarias gubernamentales, 2016-2021* </a:t>
            </a:r>
          </a:p>
        </c:rich>
      </c:tx>
      <c:layout>
        <c:manualLayout>
          <c:xMode val="edge"/>
          <c:yMode val="edge"/>
          <c:x val="0.1039280814838479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200" b="0" i="0" u="none" strike="noStrike" kern="1200" spc="0" baseline="0">
              <a:solidFill>
                <a:schemeClr val="bg2">
                  <a:lumMod val="10000"/>
                </a:schemeClr>
              </a:solidFill>
              <a:latin typeface="+mn-lt"/>
              <a:ea typeface="+mn-ea"/>
              <a:cs typeface="Times New Roman" panose="02020603050405020304" pitchFamily="18" charset="0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1.0631114292531621E-2"/>
          <c:y val="7.6243728421823295E-2"/>
          <c:w val="0.96374947994514371"/>
          <c:h val="0.614813246338738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5'!$B$2</c:f>
              <c:strCache>
                <c:ptCount val="1"/>
                <c:pt idx="0">
                  <c:v>Pobreza general sin transferencias monetarias gubernamentales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t" anchorCtr="0"/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5'!$A$3:$A$8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5'!$B$3:$B$8</c:f>
              <c:numCache>
                <c:formatCode>0.00%</c:formatCode>
                <c:ptCount val="6"/>
                <c:pt idx="0">
                  <c:v>0.29800905999999999</c:v>
                </c:pt>
                <c:pt idx="1">
                  <c:v>0.26877570000000001</c:v>
                </c:pt>
                <c:pt idx="2">
                  <c:v>0.2408652</c:v>
                </c:pt>
                <c:pt idx="3">
                  <c:v>0.22100543</c:v>
                </c:pt>
                <c:pt idx="4">
                  <c:v>0.30249074999999997</c:v>
                </c:pt>
                <c:pt idx="5">
                  <c:v>0.26717400000000002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84-4076-A237-CE588908D265}"/>
            </c:ext>
          </c:extLst>
        </c:ser>
        <c:ser>
          <c:idx val="2"/>
          <c:order val="1"/>
          <c:tx>
            <c:strRef>
              <c:f>'Gráfico 5'!$C$2</c:f>
              <c:strCache>
                <c:ptCount val="1"/>
                <c:pt idx="0">
                  <c:v>Pobreza general oficial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1.1933174224343675E-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D84-4076-A237-CE588908D2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3"/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5'!$A$3:$A$8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5'!$C$3:$C$8</c:f>
              <c:numCache>
                <c:formatCode>0.00%</c:formatCode>
                <c:ptCount val="6"/>
                <c:pt idx="0">
                  <c:v>0.28583049999999999</c:v>
                </c:pt>
                <c:pt idx="1">
                  <c:v>0.25556027999999997</c:v>
                </c:pt>
                <c:pt idx="2">
                  <c:v>0.22755554</c:v>
                </c:pt>
                <c:pt idx="3">
                  <c:v>0.20910986000000001</c:v>
                </c:pt>
                <c:pt idx="4">
                  <c:v>0.2335873</c:v>
                </c:pt>
                <c:pt idx="5">
                  <c:v>0.23849175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D84-4076-A237-CE588908D265}"/>
            </c:ext>
          </c:extLst>
        </c:ser>
        <c:ser>
          <c:idx val="1"/>
          <c:order val="2"/>
          <c:tx>
            <c:strRef>
              <c:f>'Gráfico 5'!$D$2</c:f>
              <c:strCache>
                <c:ptCount val="1"/>
                <c:pt idx="0">
                  <c:v>Pobreza extrema sin transferencias monetarias gubernamentales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5'!$A$3:$A$8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5'!$D$3:$D$8</c:f>
              <c:numCache>
                <c:formatCode>0.00%</c:formatCode>
                <c:ptCount val="6"/>
                <c:pt idx="0">
                  <c:v>5.4712629999999998E-2</c:v>
                </c:pt>
                <c:pt idx="1">
                  <c:v>4.443486E-2</c:v>
                </c:pt>
                <c:pt idx="2">
                  <c:v>3.4651689999999999E-2</c:v>
                </c:pt>
                <c:pt idx="3">
                  <c:v>2.983591E-2</c:v>
                </c:pt>
                <c:pt idx="4">
                  <c:v>5.8072459999999999E-2</c:v>
                </c:pt>
                <c:pt idx="5">
                  <c:v>4.0945370000000002E-2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84-4076-A237-CE588908D265}"/>
            </c:ext>
          </c:extLst>
        </c:ser>
        <c:ser>
          <c:idx val="3"/>
          <c:order val="3"/>
          <c:tx>
            <c:strRef>
              <c:f>'Gráfico 5'!$E$2</c:f>
              <c:strCache>
                <c:ptCount val="1"/>
                <c:pt idx="0">
                  <c:v>Pobreza extrema oficial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4.4953284948970416E-3"/>
                  <c:y val="-4.46218151628038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DD84-4076-A237-CE588908D265}"/>
                </c:ext>
              </c:extLst>
            </c:dLbl>
            <c:dLbl>
              <c:idx val="1"/>
              <c:layout>
                <c:manualLayout>
                  <c:x val="1.1933174224343639E-2"/>
                  <c:y val="-8.1807771296514011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D84-4076-A237-CE588908D265}"/>
                </c:ext>
              </c:extLst>
            </c:dLbl>
            <c:dLbl>
              <c:idx val="2"/>
              <c:layout>
                <c:manualLayout>
                  <c:x val="4.1373253000909129E-3"/>
                  <c:y val="-4.46218151628038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D84-4076-A237-CE588908D265}"/>
                </c:ext>
              </c:extLst>
            </c:dLbl>
            <c:dLbl>
              <c:idx val="3"/>
              <c:layout>
                <c:manualLayout>
                  <c:x val="4.1373253000907941E-3"/>
                  <c:y val="-1.1141368306015674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D84-4076-A237-CE588908D265}"/>
                </c:ext>
              </c:extLst>
            </c:dLbl>
            <c:dLbl>
              <c:idx val="4"/>
              <c:layout>
                <c:manualLayout>
                  <c:x val="0"/>
                  <c:y val="-8.1807771296514011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D84-4076-A237-CE588908D265}"/>
                </c:ext>
              </c:extLst>
            </c:dLbl>
            <c:dLbl>
              <c:idx val="5"/>
              <c:layout>
                <c:manualLayout>
                  <c:x val="8.7574669604643625E-4"/>
                  <c:y val="-1.1141368306015674E-16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DD84-4076-A237-CE588908D2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-5400000" spcFirstLastPara="1" vertOverflow="ellipsis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4">
                        <a:lumMod val="75000"/>
                      </a:schemeClr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5'!$A$3:$A$8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5'!$E$3:$E$8</c:f>
              <c:numCache>
                <c:formatCode>0.00%</c:formatCode>
                <c:ptCount val="6"/>
                <c:pt idx="0">
                  <c:v>4.5448009999999997E-2</c:v>
                </c:pt>
                <c:pt idx="1">
                  <c:v>3.752602E-2</c:v>
                </c:pt>
                <c:pt idx="2">
                  <c:v>2.8892640000000001E-2</c:v>
                </c:pt>
                <c:pt idx="3">
                  <c:v>2.6391370000000001E-2</c:v>
                </c:pt>
                <c:pt idx="4">
                  <c:v>3.5077539999999997E-2</c:v>
                </c:pt>
                <c:pt idx="5">
                  <c:v>3.0636900000000002E-2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D84-4076-A237-CE588908D26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-27"/>
        <c:axId val="459448592"/>
        <c:axId val="459449008"/>
      </c:barChart>
      <c:catAx>
        <c:axId val="459448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2">
                    <a:lumMod val="10000"/>
                  </a:schemeClr>
                </a:solidFill>
                <a:latin typeface="+mn-lt"/>
                <a:ea typeface="+mn-ea"/>
                <a:cs typeface="Times New Roman" panose="02020603050405020304" pitchFamily="18" charset="0"/>
              </a:defRPr>
            </a:pPr>
            <a:endParaRPr lang="es-DO"/>
          </a:p>
        </c:txPr>
        <c:crossAx val="459449008"/>
        <c:crosses val="autoZero"/>
        <c:auto val="1"/>
        <c:lblAlgn val="ctr"/>
        <c:lblOffset val="100"/>
        <c:noMultiLvlLbl val="0"/>
      </c:catAx>
      <c:valAx>
        <c:axId val="459449008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459448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1.306287912641059E-2"/>
          <c:y val="0.80199470280435547"/>
          <c:w val="0.98572083455321502"/>
          <c:h val="0.1006452816916572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2">
                  <a:lumMod val="10000"/>
                </a:schemeClr>
              </a:solidFill>
              <a:latin typeface="+mn-lt"/>
              <a:ea typeface="+mn-ea"/>
              <a:cs typeface="Times New Roman" panose="02020603050405020304" pitchFamily="18" charset="0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bg2">
              <a:lumMod val="10000"/>
            </a:schemeClr>
          </a:solidFill>
          <a:latin typeface="+mn-lt"/>
          <a:cs typeface="Times New Roman" panose="02020603050405020304" pitchFamily="18" charset="0"/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Times New Roman" panose="02020603050405020304" pitchFamily="18" charset="0"/>
              </a:defRPr>
            </a:pPr>
            <a:r>
              <a:rPr lang="es-DO" sz="1200" b="1"/>
              <a:t>Gráfico 6. Descomposición de los cambios en el ingreso per cápita de los hogares por fuente de ingreso, 2020-2021* (porcentaje)</a:t>
            </a:r>
          </a:p>
        </c:rich>
      </c:tx>
      <c:layout>
        <c:manualLayout>
          <c:xMode val="edge"/>
          <c:yMode val="edge"/>
          <c:x val="0.126979032948224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Times New Roman" panose="02020603050405020304" pitchFamily="18" charset="0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3.8821047303036919E-2"/>
          <c:y val="0.12425460636515913"/>
          <c:w val="0.93041065540519452"/>
          <c:h val="0.7020836531923759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6'!$B$3</c:f>
              <c:strCache>
                <c:ptCount val="1"/>
                <c:pt idx="0">
                  <c:v>Constribución a la tasa de cambio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15A-4838-B616-1404D932854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F15A-4838-B616-1404D932854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40B3-4F36-A0F5-AB0B57D85416}"/>
              </c:ext>
            </c:extLst>
          </c:dPt>
          <c:dLbls>
            <c:dLbl>
              <c:idx val="0"/>
              <c:layout>
                <c:manualLayout>
                  <c:x val="-0.31827987964919019"/>
                  <c:y val="2.8176951253874329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15A-4838-B616-1404D9328549}"/>
                </c:ext>
              </c:extLst>
            </c:dLbl>
            <c:dLbl>
              <c:idx val="1"/>
              <c:layout>
                <c:manualLayout>
                  <c:x val="-0.17372383330132513"/>
                  <c:y val="-3.3501729443582867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15A-4838-B616-1404D9328549}"/>
                </c:ext>
              </c:extLst>
            </c:dLbl>
            <c:dLbl>
              <c:idx val="3"/>
              <c:layout>
                <c:manualLayout>
                  <c:x val="-0.14798908520581269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0B3-4F36-A0F5-AB0B57D854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Times New Roman" panose="02020603050405020304" pitchFamily="18" charset="0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'Gráfico 6'!$A$4:$A$12</c:f>
              <c:strCache>
                <c:ptCount val="9"/>
                <c:pt idx="0">
                  <c:v>IPC</c:v>
                </c:pt>
                <c:pt idx="1">
                  <c:v>Ingreso real</c:v>
                </c:pt>
                <c:pt idx="3">
                  <c:v>+ Transferencias nacionales y gubernamentales </c:v>
                </c:pt>
                <c:pt idx="4">
                  <c:v>+ Ingreso en especie </c:v>
                </c:pt>
                <c:pt idx="5">
                  <c:v>+ Ingresos del exterior </c:v>
                </c:pt>
                <c:pt idx="6">
                  <c:v>+ Alquiler imputado</c:v>
                </c:pt>
                <c:pt idx="7">
                  <c:v>+ Ingreso laboral  </c:v>
                </c:pt>
                <c:pt idx="8">
                  <c:v>Ingreso nominal =</c:v>
                </c:pt>
              </c:strCache>
            </c:strRef>
          </c:cat>
          <c:val>
            <c:numRef>
              <c:f>'Gráfico 6'!$B$4:$B$12</c:f>
              <c:numCache>
                <c:formatCode>0.00</c:formatCode>
                <c:ptCount val="9"/>
                <c:pt idx="0">
                  <c:v>-8.5249008224949563</c:v>
                </c:pt>
                <c:pt idx="1">
                  <c:v>-3.8323882117477948</c:v>
                </c:pt>
                <c:pt idx="3">
                  <c:v>-2.9030686230599523</c:v>
                </c:pt>
                <c:pt idx="4">
                  <c:v>0.15479148091059572</c:v>
                </c:pt>
                <c:pt idx="5">
                  <c:v>0.19531024110394846</c:v>
                </c:pt>
                <c:pt idx="6">
                  <c:v>0.73818879209624411</c:v>
                </c:pt>
                <c:pt idx="7">
                  <c:v>6.5072590520447351</c:v>
                </c:pt>
                <c:pt idx="8">
                  <c:v>4.692512610747162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15A-4838-B616-1404D932854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overlap val="24"/>
        <c:axId val="1527307615"/>
        <c:axId val="1527306367"/>
      </c:barChart>
      <c:catAx>
        <c:axId val="15273076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1"/>
          <a:lstStyle/>
          <a:p>
            <a:pPr>
              <a:defRPr sz="11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Times New Roman" panose="02020603050405020304" pitchFamily="18" charset="0"/>
              </a:defRPr>
            </a:pPr>
            <a:endParaRPr lang="es-DO"/>
          </a:p>
        </c:txPr>
        <c:crossAx val="1527306367"/>
        <c:crosses val="autoZero"/>
        <c:auto val="1"/>
        <c:lblAlgn val="ctr"/>
        <c:lblOffset val="100"/>
        <c:noMultiLvlLbl val="0"/>
      </c:catAx>
      <c:valAx>
        <c:axId val="1527306367"/>
        <c:scaling>
          <c:orientation val="minMax"/>
        </c:scaling>
        <c:delete val="1"/>
        <c:axPos val="b"/>
        <c:numFmt formatCode="0.00" sourceLinked="1"/>
        <c:majorTickMark val="none"/>
        <c:minorTickMark val="none"/>
        <c:tickLblPos val="nextTo"/>
        <c:crossAx val="152730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  <a:latin typeface="+mn-lt"/>
          <a:cs typeface="Times New Roman" panose="02020603050405020304" pitchFamily="18" charset="0"/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7273072079862848E-2"/>
          <c:y val="0.24335997924213845"/>
          <c:w val="0.95701445877295821"/>
          <c:h val="0.653948484576310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7 '!$A$4</c:f>
              <c:strCache>
                <c:ptCount val="1"/>
                <c:pt idx="0">
                  <c:v>Cambio Efecto Crecimiento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accent5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7 '!$D$3:$E$3</c:f>
              <c:strCache>
                <c:ptCount val="2"/>
                <c:pt idx="0">
                  <c:v>Pobreza general </c:v>
                </c:pt>
                <c:pt idx="1">
                  <c:v>Pobreza extrema </c:v>
                </c:pt>
              </c:strCache>
            </c:strRef>
          </c:cat>
          <c:val>
            <c:numRef>
              <c:f>'Gráfico 7 '!$D$4:$E$4</c:f>
              <c:numCache>
                <c:formatCode>General</c:formatCode>
                <c:ptCount val="2"/>
                <c:pt idx="0">
                  <c:v>1.92</c:v>
                </c:pt>
                <c:pt idx="1">
                  <c:v>0.39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C4-477B-90D0-7C0DEC5B9408}"/>
            </c:ext>
          </c:extLst>
        </c:ser>
        <c:ser>
          <c:idx val="1"/>
          <c:order val="1"/>
          <c:tx>
            <c:strRef>
              <c:f>'Gráfico 7 '!$A$5</c:f>
              <c:strCache>
                <c:ptCount val="1"/>
                <c:pt idx="0">
                  <c:v>Cambio Efecto Distribución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accent3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7 '!$D$3:$E$3</c:f>
              <c:strCache>
                <c:ptCount val="2"/>
                <c:pt idx="0">
                  <c:v>Pobreza general </c:v>
                </c:pt>
                <c:pt idx="1">
                  <c:v>Pobreza extrema </c:v>
                </c:pt>
              </c:strCache>
            </c:strRef>
          </c:cat>
          <c:val>
            <c:numRef>
              <c:f>'Gráfico 7 '!$D$5:$E$5</c:f>
              <c:numCache>
                <c:formatCode>General</c:formatCode>
                <c:ptCount val="2"/>
                <c:pt idx="0">
                  <c:v>-1.43</c:v>
                </c:pt>
                <c:pt idx="1">
                  <c:v>-0.84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C4-477B-90D0-7C0DEC5B9408}"/>
            </c:ext>
          </c:extLst>
        </c:ser>
        <c:ser>
          <c:idx val="2"/>
          <c:order val="2"/>
          <c:tx>
            <c:strRef>
              <c:f>'Gráfico 7 '!$A$6</c:f>
              <c:strCache>
                <c:ptCount val="1"/>
                <c:pt idx="0">
                  <c:v>Cambio 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7 '!$D$3:$E$3</c:f>
              <c:strCache>
                <c:ptCount val="2"/>
                <c:pt idx="0">
                  <c:v>Pobreza general </c:v>
                </c:pt>
                <c:pt idx="1">
                  <c:v>Pobreza extrema </c:v>
                </c:pt>
              </c:strCache>
            </c:strRef>
          </c:cat>
          <c:val>
            <c:numRef>
              <c:f>'Gráfico 7 '!$D$6:$E$6</c:f>
              <c:numCache>
                <c:formatCode>General</c:formatCode>
                <c:ptCount val="2"/>
                <c:pt idx="0">
                  <c:v>0.49</c:v>
                </c:pt>
                <c:pt idx="1">
                  <c:v>-0.44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C4-477B-90D0-7C0DEC5B940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43302399"/>
        <c:axId val="2143306975"/>
      </c:barChart>
      <c:catAx>
        <c:axId val="21433023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t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143306975"/>
        <c:crosses val="autoZero"/>
        <c:auto val="1"/>
        <c:lblAlgn val="ctr"/>
        <c:lblOffset val="100"/>
        <c:noMultiLvlLbl val="0"/>
      </c:catAx>
      <c:valAx>
        <c:axId val="2143306975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14330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627059235892049"/>
          <c:y val="0.29041250724238477"/>
          <c:w val="0.22372940764107957"/>
          <c:h val="0.2181292326396474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5326578748925871"/>
          <c:y val="9.6670247046186902E-2"/>
          <c:w val="0.72631847383219639"/>
          <c:h val="0.75340093766474681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8'!$B$12</c:f>
              <c:strCache>
                <c:ptCount val="1"/>
                <c:pt idx="0">
                  <c:v>Pobreza general 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'Gráfico 8'!$A$12:$A$18</c15:sqref>
                  </c15:fullRef>
                </c:ext>
              </c:extLst>
              <c:f>'Gráfico 8'!$A$13:$A$18</c:f>
              <c:strCache>
                <c:ptCount val="6"/>
                <c:pt idx="0">
                  <c:v>   + Ingreso laboral</c:v>
                </c:pt>
                <c:pt idx="1">
                  <c:v>   + Ingreso no laboral en especie</c:v>
                </c:pt>
                <c:pt idx="2">
                  <c:v>   + Alquiler imputado</c:v>
                </c:pt>
                <c:pt idx="3">
                  <c:v>   + Ingresos del exterior</c:v>
                </c:pt>
                <c:pt idx="4">
                  <c:v>   + Transferencias monetarias nacionales y gubernamentales </c:v>
                </c:pt>
                <c:pt idx="5">
                  <c:v>Cambio total =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'Gráfico 8'!$B$12:$B$18</c15:sqref>
                  </c15:fullRef>
                </c:ext>
              </c:extLst>
              <c:f>'Gráfico 8'!$B$13:$B$18</c:f>
              <c:numCache>
                <c:formatCode>0.00</c:formatCode>
                <c:ptCount val="6"/>
                <c:pt idx="0">
                  <c:v>2.0619999999999998</c:v>
                </c:pt>
                <c:pt idx="1">
                  <c:v>0.191</c:v>
                </c:pt>
                <c:pt idx="2">
                  <c:v>0.13</c:v>
                </c:pt>
                <c:pt idx="3">
                  <c:v>0.123</c:v>
                </c:pt>
                <c:pt idx="4">
                  <c:v>-2.9969999999999999</c:v>
                </c:pt>
                <c:pt idx="5">
                  <c:v>-0.49100000000000055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E8-4D71-A469-647E7D36F307}"/>
            </c:ext>
          </c:extLst>
        </c:ser>
        <c:ser>
          <c:idx val="1"/>
          <c:order val="1"/>
          <c:tx>
            <c:strRef>
              <c:f>'Gráfico 8'!$C$12</c:f>
              <c:strCache>
                <c:ptCount val="1"/>
                <c:pt idx="0">
                  <c:v>Pobreza extrema </c:v>
                </c:pt>
              </c:strCache>
            </c:strRef>
          </c:tx>
          <c:spPr>
            <a:solidFill>
              <a:schemeClr val="accent1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'Gráfico 8'!$A$12:$A$18</c15:sqref>
                  </c15:fullRef>
                </c:ext>
              </c:extLst>
              <c:f>'Gráfico 8'!$A$13:$A$18</c:f>
              <c:strCache>
                <c:ptCount val="6"/>
                <c:pt idx="0">
                  <c:v>   + Ingreso laboral</c:v>
                </c:pt>
                <c:pt idx="1">
                  <c:v>   + Ingreso no laboral en especie</c:v>
                </c:pt>
                <c:pt idx="2">
                  <c:v>   + Alquiler imputado</c:v>
                </c:pt>
                <c:pt idx="3">
                  <c:v>   + Ingresos del exterior</c:v>
                </c:pt>
                <c:pt idx="4">
                  <c:v>   + Transferencias monetarias nacionales y gubernamentales </c:v>
                </c:pt>
                <c:pt idx="5">
                  <c:v>Cambio total =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'Gráfico 8'!$C$12:$C$18</c15:sqref>
                  </c15:fullRef>
                </c:ext>
              </c:extLst>
              <c:f>'Gráfico 8'!$C$13:$C$18</c:f>
              <c:numCache>
                <c:formatCode>0.00</c:formatCode>
                <c:ptCount val="6"/>
                <c:pt idx="0">
                  <c:v>1.4410000000000001</c:v>
                </c:pt>
                <c:pt idx="1">
                  <c:v>-2.8000000000000001E-2</c:v>
                </c:pt>
                <c:pt idx="2">
                  <c:v>-1.4E-2</c:v>
                </c:pt>
                <c:pt idx="3">
                  <c:v>-0.03</c:v>
                </c:pt>
                <c:pt idx="4">
                  <c:v>-0.92400000000000004</c:v>
                </c:pt>
                <c:pt idx="5">
                  <c:v>0.44499999999999995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E8-4D71-A469-647E7D36F30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0"/>
        <c:axId val="653413871"/>
        <c:axId val="653432591"/>
      </c:barChart>
      <c:catAx>
        <c:axId val="6534138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653432591"/>
        <c:crosses val="autoZero"/>
        <c:auto val="1"/>
        <c:lblAlgn val="ctr"/>
        <c:lblOffset val="100"/>
        <c:noMultiLvlLbl val="0"/>
      </c:catAx>
      <c:valAx>
        <c:axId val="6534325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534138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4399949727887569"/>
          <c:y val="0.85007118471093368"/>
          <c:w val="0.32313686290327293"/>
          <c:h val="6.041932728333770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 b="1">
                <a:solidFill>
                  <a:sysClr val="windowText" lastClr="000000"/>
                </a:solidFill>
              </a:rPr>
              <a:t>Urbana</a:t>
            </a:r>
          </a:p>
        </c:rich>
      </c:tx>
      <c:layout>
        <c:manualLayout>
          <c:xMode val="edge"/>
          <c:yMode val="edge"/>
          <c:x val="0.44052572863087436"/>
          <c:y val="6.91473191802140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7940033528040233E-2"/>
          <c:y val="0.14694106930343945"/>
          <c:w val="0.94411993294391949"/>
          <c:h val="0.5278872648735863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9'!$J$3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9'!$K$2:$L$2</c:f>
              <c:strCache>
                <c:ptCount val="2"/>
                <c:pt idx="0">
                  <c:v>Pobreza extrema</c:v>
                </c:pt>
                <c:pt idx="1">
                  <c:v>Pobreza general</c:v>
                </c:pt>
              </c:strCache>
            </c:strRef>
          </c:cat>
          <c:val>
            <c:numRef>
              <c:f>'Gráfico 9'!$K$3:$L$3</c:f>
              <c:numCache>
                <c:formatCode>0.00%</c:formatCode>
                <c:ptCount val="2"/>
                <c:pt idx="0">
                  <c:v>3.3880800000000003E-2</c:v>
                </c:pt>
                <c:pt idx="1">
                  <c:v>0.23229648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38-4671-AB69-58CAA50F700B}"/>
            </c:ext>
          </c:extLst>
        </c:ser>
        <c:ser>
          <c:idx val="1"/>
          <c:order val="1"/>
          <c:tx>
            <c:strRef>
              <c:f>'Gráfico 9'!$J$4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9'!$K$2:$L$2</c:f>
              <c:strCache>
                <c:ptCount val="2"/>
                <c:pt idx="0">
                  <c:v>Pobreza extrema</c:v>
                </c:pt>
                <c:pt idx="1">
                  <c:v>Pobreza general</c:v>
                </c:pt>
              </c:strCache>
            </c:strRef>
          </c:cat>
          <c:val>
            <c:numRef>
              <c:f>'Gráfico 9'!$K$4:$L$4</c:f>
              <c:numCache>
                <c:formatCode>0.00%</c:formatCode>
                <c:ptCount val="2"/>
                <c:pt idx="0">
                  <c:v>2.9482689999999999E-2</c:v>
                </c:pt>
                <c:pt idx="1">
                  <c:v>0.23663996000000001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38-4671-AB69-58CAA50F7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78172047"/>
        <c:axId val="1678173295"/>
      </c:barChart>
      <c:catAx>
        <c:axId val="1678172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78173295"/>
        <c:crosses val="autoZero"/>
        <c:auto val="1"/>
        <c:lblAlgn val="ctr"/>
        <c:lblOffset val="100"/>
        <c:noMultiLvlLbl val="0"/>
      </c:catAx>
      <c:valAx>
        <c:axId val="1678173295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678172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219065862879043"/>
          <c:y val="0.7807896561073765"/>
          <c:w val="0.20005844007012807"/>
          <c:h val="7.92664683655383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 b="1">
                <a:solidFill>
                  <a:sysClr val="windowText" lastClr="000000"/>
                </a:solidFill>
              </a:rPr>
              <a:t>Rural</a:t>
            </a:r>
          </a:p>
        </c:rich>
      </c:tx>
      <c:layout>
        <c:manualLayout>
          <c:xMode val="edge"/>
          <c:yMode val="edge"/>
          <c:x val="0.46364598881596331"/>
          <c:y val="0.101649846072666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4942762917343483E-2"/>
          <c:y val="0.12738273003618375"/>
          <c:w val="0.95011462566329341"/>
          <c:h val="0.549805598615873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9'!$J$5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70C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9'!$K$2:$L$2</c:f>
              <c:strCache>
                <c:ptCount val="2"/>
                <c:pt idx="0">
                  <c:v>Pobreza extrema</c:v>
                </c:pt>
                <c:pt idx="1">
                  <c:v>Pobreza general</c:v>
                </c:pt>
              </c:strCache>
            </c:strRef>
          </c:cat>
          <c:val>
            <c:numRef>
              <c:f>'Gráfico 9'!$K$5:$L$5</c:f>
              <c:numCache>
                <c:formatCode>0.00%</c:formatCode>
                <c:ptCount val="2"/>
                <c:pt idx="0">
                  <c:v>4.0625750000000002E-2</c:v>
                </c:pt>
                <c:pt idx="1">
                  <c:v>0.23957170999999999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44-4FA5-A468-287FFD87E23D}"/>
            </c:ext>
          </c:extLst>
        </c:ser>
        <c:ser>
          <c:idx val="1"/>
          <c:order val="1"/>
          <c:tx>
            <c:strRef>
              <c:f>'Gráfico 9'!$J$6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9'!$K$2:$L$2</c:f>
              <c:strCache>
                <c:ptCount val="2"/>
                <c:pt idx="0">
                  <c:v>Pobreza extrema</c:v>
                </c:pt>
                <c:pt idx="1">
                  <c:v>Pobreza general</c:v>
                </c:pt>
              </c:strCache>
            </c:strRef>
          </c:cat>
          <c:val>
            <c:numRef>
              <c:f>'Gráfico 9'!$K$6:$L$6</c:f>
              <c:numCache>
                <c:formatCode>0.00%</c:formatCode>
                <c:ptCount val="2"/>
                <c:pt idx="0">
                  <c:v>3.6203150000000003E-2</c:v>
                </c:pt>
                <c:pt idx="1">
                  <c:v>0.24742218999999999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44-4FA5-A468-287FFD87E2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78172047"/>
        <c:axId val="1678173295"/>
      </c:barChart>
      <c:catAx>
        <c:axId val="1678172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78173295"/>
        <c:crosses val="autoZero"/>
        <c:auto val="1"/>
        <c:lblAlgn val="ctr"/>
        <c:lblOffset val="100"/>
        <c:noMultiLvlLbl val="0"/>
      </c:catAx>
      <c:valAx>
        <c:axId val="1678173295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67817204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936676694491352"/>
          <c:y val="0.77635314922240384"/>
          <c:w val="0.17859660336663785"/>
          <c:h val="7.76836504852589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 b="1"/>
              <a:t>Pobreza general</a:t>
            </a:r>
          </a:p>
        </c:rich>
      </c:tx>
      <c:layout>
        <c:manualLayout>
          <c:xMode val="edge"/>
          <c:yMode val="edge"/>
          <c:x val="0.39973188126315218"/>
          <c:y val="4.69125046081377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3.0364235497905799E-4"/>
          <c:y val="0.11239226438656297"/>
          <c:w val="0.9516233449738577"/>
          <c:h val="0.6807905729752944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10'!$H$4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1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10'!$I$3:$L$3</c:f>
              <c:strCache>
                <c:ptCount val="4"/>
                <c:pt idx="0">
                  <c:v>Gran Santo Domingo</c:v>
                </c:pt>
                <c:pt idx="1">
                  <c:v>Norte o Cibao</c:v>
                </c:pt>
                <c:pt idx="2">
                  <c:v>Sur</c:v>
                </c:pt>
                <c:pt idx="3">
                  <c:v>Este</c:v>
                </c:pt>
              </c:strCache>
            </c:strRef>
          </c:cat>
          <c:val>
            <c:numRef>
              <c:f>'Gráfico 10'!$I$4:$L$4</c:f>
              <c:numCache>
                <c:formatCode>0.00%</c:formatCode>
                <c:ptCount val="4"/>
                <c:pt idx="0">
                  <c:v>0.24278055000000001</c:v>
                </c:pt>
                <c:pt idx="1">
                  <c:v>0.18343250999999999</c:v>
                </c:pt>
                <c:pt idx="2">
                  <c:v>0.28792243000000001</c:v>
                </c:pt>
                <c:pt idx="3">
                  <c:v>0.26304687999999998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86-4140-BE97-5159C4DDDDF7}"/>
            </c:ext>
          </c:extLst>
        </c:ser>
        <c:ser>
          <c:idx val="1"/>
          <c:order val="1"/>
          <c:tx>
            <c:strRef>
              <c:f>'Gráfico 10'!$H$5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1">
                        <a:lumMod val="60000"/>
                        <a:lumOff val="4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10'!$I$3:$L$3</c:f>
              <c:strCache>
                <c:ptCount val="4"/>
                <c:pt idx="0">
                  <c:v>Gran Santo Domingo</c:v>
                </c:pt>
                <c:pt idx="1">
                  <c:v>Norte o Cibao</c:v>
                </c:pt>
                <c:pt idx="2">
                  <c:v>Sur</c:v>
                </c:pt>
                <c:pt idx="3">
                  <c:v>Este</c:v>
                </c:pt>
              </c:strCache>
            </c:strRef>
          </c:cat>
          <c:val>
            <c:numRef>
              <c:f>'Gráfico 10'!$I$5:$L$5</c:f>
              <c:numCache>
                <c:formatCode>0.00%</c:formatCode>
                <c:ptCount val="4"/>
                <c:pt idx="0">
                  <c:v>0.25108889000000001</c:v>
                </c:pt>
                <c:pt idx="1">
                  <c:v>0.18520405000000001</c:v>
                </c:pt>
                <c:pt idx="2">
                  <c:v>0.31799392999999998</c:v>
                </c:pt>
                <c:pt idx="3">
                  <c:v>0.23109234000000001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86-4140-BE97-5159C4DDD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3377839"/>
        <c:axId val="1833374095"/>
      </c:barChart>
      <c:catAx>
        <c:axId val="1833377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833374095"/>
        <c:crosses val="autoZero"/>
        <c:auto val="1"/>
        <c:lblAlgn val="ctr"/>
        <c:lblOffset val="100"/>
        <c:noMultiLvlLbl val="0"/>
      </c:catAx>
      <c:valAx>
        <c:axId val="1833374095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833377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2338046133338736"/>
          <c:y val="0.8557958860319187"/>
          <c:w val="0.14843633803611905"/>
          <c:h val="5.6923979180411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200" b="1"/>
              <a:t>Pobreza extrema</a:t>
            </a:r>
          </a:p>
        </c:rich>
      </c:tx>
      <c:layout>
        <c:manualLayout>
          <c:xMode val="edge"/>
          <c:yMode val="edge"/>
          <c:x val="0.39045438329753135"/>
          <c:y val="7.12254706769784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322340338797186E-2"/>
          <c:y val="0.15211254981214131"/>
          <c:w val="0.95355327426143222"/>
          <c:h val="0.618174592937221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10'!$H$6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10'!$I$3:$L$3</c:f>
              <c:strCache>
                <c:ptCount val="4"/>
                <c:pt idx="0">
                  <c:v>Gran Santo Domingo</c:v>
                </c:pt>
                <c:pt idx="1">
                  <c:v>Norte o Cibao</c:v>
                </c:pt>
                <c:pt idx="2">
                  <c:v>Sur</c:v>
                </c:pt>
                <c:pt idx="3">
                  <c:v>Este</c:v>
                </c:pt>
              </c:strCache>
            </c:strRef>
          </c:cat>
          <c:val>
            <c:numRef>
              <c:f>'Gráfico 10'!$I$6:$L$6</c:f>
              <c:numCache>
                <c:formatCode>0.00%</c:formatCode>
                <c:ptCount val="4"/>
                <c:pt idx="0">
                  <c:v>3.9268379999999999E-2</c:v>
                </c:pt>
                <c:pt idx="1">
                  <c:v>2.3149369999999999E-2</c:v>
                </c:pt>
                <c:pt idx="2">
                  <c:v>3.8279880000000002E-2</c:v>
                </c:pt>
                <c:pt idx="3">
                  <c:v>4.9291340000000003E-2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6A-405D-8D4E-6015FDF2493B}"/>
            </c:ext>
          </c:extLst>
        </c:ser>
        <c:ser>
          <c:idx val="1"/>
          <c:order val="1"/>
          <c:tx>
            <c:strRef>
              <c:f>'Gráfico 10'!$H$7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10'!$I$3:$L$3</c:f>
              <c:strCache>
                <c:ptCount val="4"/>
                <c:pt idx="0">
                  <c:v>Gran Santo Domingo</c:v>
                </c:pt>
                <c:pt idx="1">
                  <c:v>Norte o Cibao</c:v>
                </c:pt>
                <c:pt idx="2">
                  <c:v>Sur</c:v>
                </c:pt>
                <c:pt idx="3">
                  <c:v>Este</c:v>
                </c:pt>
              </c:strCache>
            </c:strRef>
          </c:cat>
          <c:val>
            <c:numRef>
              <c:f>'Gráfico 10'!$I$7:$L$7</c:f>
              <c:numCache>
                <c:formatCode>0.00%</c:formatCode>
                <c:ptCount val="4"/>
                <c:pt idx="0">
                  <c:v>3.5264280000000002E-2</c:v>
                </c:pt>
                <c:pt idx="1">
                  <c:v>1.4221019999999999E-2</c:v>
                </c:pt>
                <c:pt idx="2">
                  <c:v>4.9721170000000002E-2</c:v>
                </c:pt>
                <c:pt idx="3">
                  <c:v>3.3435140000000002E-2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D6A-405D-8D4E-6015FDF24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3377839"/>
        <c:axId val="1833374095"/>
      </c:barChart>
      <c:catAx>
        <c:axId val="18333778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833374095"/>
        <c:crosses val="autoZero"/>
        <c:auto val="1"/>
        <c:lblAlgn val="ctr"/>
        <c:lblOffset val="100"/>
        <c:noMultiLvlLbl val="0"/>
      </c:catAx>
      <c:valAx>
        <c:axId val="1833374095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18333778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2452024721494197"/>
          <c:y val="0.84101417378854593"/>
          <c:w val="0.14251464634492197"/>
          <c:h val="5.72351538157703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ysClr val="windowText" lastClr="000000"/>
                </a:solidFill>
              </a:rPr>
              <a:t>2021</a:t>
            </a:r>
          </a:p>
        </c:rich>
      </c:tx>
      <c:layout>
        <c:manualLayout>
          <c:xMode val="edge"/>
          <c:yMode val="edge"/>
          <c:x val="0.46360882620604155"/>
          <c:y val="1.79151251900484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16810575385747173"/>
          <c:y val="0.13289439865977937"/>
          <c:w val="0.78026497815723583"/>
          <c:h val="0.7553214269693447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1881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E3-4D8A-9B69-3C12A393CB9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E3-4D8A-9B69-3C12A393CB93}"/>
              </c:ext>
            </c:extLst>
          </c:dPt>
          <c:dLbls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600" b="1" i="0" u="none" strike="noStrike" kern="120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69E3-4D8A-9B69-3C12A393CB9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6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11'!$B$38:$B$39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'Gráfico 11'!$C$38:$C$39</c:f>
              <c:numCache>
                <c:formatCode>0.00%</c:formatCode>
                <c:ptCount val="2"/>
                <c:pt idx="0">
                  <c:v>0.21804312000000001</c:v>
                </c:pt>
                <c:pt idx="1">
                  <c:v>0.25776597000000001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E3-4D8A-9B69-3C12A393CB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axId val="1248713056"/>
        <c:axId val="1304743040"/>
      </c:barChart>
      <c:catAx>
        <c:axId val="1248713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solidFill>
            <a:sysClr val="window" lastClr="FFFFFF"/>
          </a:solidFill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04743040"/>
        <c:crosses val="autoZero"/>
        <c:auto val="1"/>
        <c:lblAlgn val="ctr"/>
        <c:lblOffset val="100"/>
        <c:noMultiLvlLbl val="0"/>
      </c:catAx>
      <c:valAx>
        <c:axId val="1304743040"/>
        <c:scaling>
          <c:orientation val="minMax"/>
          <c:min val="0.1"/>
        </c:scaling>
        <c:delete val="1"/>
        <c:axPos val="b"/>
        <c:numFmt formatCode="0.00%" sourceLinked="1"/>
        <c:majorTickMark val="none"/>
        <c:minorTickMark val="none"/>
        <c:tickLblPos val="nextTo"/>
        <c:crossAx val="1248713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2">
          <a:lumMod val="90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600" b="1">
                <a:solidFill>
                  <a:sysClr val="windowText" lastClr="000000"/>
                </a:solidFill>
              </a:rPr>
              <a:t>2020</a:t>
            </a:r>
          </a:p>
        </c:rich>
      </c:tx>
      <c:layout>
        <c:manualLayout>
          <c:xMode val="edge"/>
          <c:yMode val="edge"/>
          <c:x val="0.46360882620604155"/>
          <c:y val="1.79151251900484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16810575385747173"/>
          <c:y val="0.13289439865977937"/>
          <c:w val="0.78026497815723583"/>
          <c:h val="0.75532142696934479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1881BE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0C2C-4AA6-8D2C-D0DA18D642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0C2C-4AA6-8D2C-D0DA18D64255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C2C-4AA6-8D2C-D0DA18D6425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98833237-EA6E-4C5B-A762-FCE0E88DB810}" type="VALUE">
                      <a:rPr lang="en-US" sz="1400"/>
                      <a:pPr/>
                      <a:t>[VALOR]</a:t>
                    </a:fld>
                    <a:endParaRPr lang="es-DO"/>
                  </a:p>
                </c:rich>
              </c:tx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0C2C-4AA6-8D2C-D0DA18D642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11'!$B$36:$B$37</c:f>
              <c:strCache>
                <c:ptCount val="2"/>
                <c:pt idx="0">
                  <c:v>Hombres</c:v>
                </c:pt>
                <c:pt idx="1">
                  <c:v>Mujeres</c:v>
                </c:pt>
              </c:strCache>
            </c:strRef>
          </c:cat>
          <c:val>
            <c:numRef>
              <c:f>'Gráfico 11'!$C$36:$C$37</c:f>
              <c:numCache>
                <c:formatCode>0.00%</c:formatCode>
                <c:ptCount val="2"/>
                <c:pt idx="0">
                  <c:v>0.22039590000000001</c:v>
                </c:pt>
                <c:pt idx="1">
                  <c:v>0.24609210000000001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C2C-4AA6-8D2C-D0DA18D64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5"/>
        <c:axId val="1248713056"/>
        <c:axId val="1304743040"/>
      </c:barChart>
      <c:catAx>
        <c:axId val="12487130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solidFill>
            <a:schemeClr val="bg1">
              <a:lumMod val="65000"/>
            </a:schemeClr>
          </a:solidFill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304743040"/>
        <c:crosses val="autoZero"/>
        <c:auto val="1"/>
        <c:lblAlgn val="ctr"/>
        <c:lblOffset val="100"/>
        <c:noMultiLvlLbl val="0"/>
      </c:catAx>
      <c:valAx>
        <c:axId val="1304743040"/>
        <c:scaling>
          <c:orientation val="minMax"/>
          <c:min val="0.1"/>
        </c:scaling>
        <c:delete val="1"/>
        <c:axPos val="b"/>
        <c:numFmt formatCode="0.00%" sourceLinked="1"/>
        <c:majorTickMark val="none"/>
        <c:minorTickMark val="none"/>
        <c:tickLblPos val="nextTo"/>
        <c:crossAx val="1248713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2">
          <a:lumMod val="90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71FC-4988-95AF-108F5E5B940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1FC-4988-95AF-108F5E5B940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'Gráfico 11'!$A$36:$B$39</c:f>
              <c:multiLvlStrCache>
                <c:ptCount val="4"/>
                <c:lvl>
                  <c:pt idx="0">
                    <c:v>Hombres</c:v>
                  </c:pt>
                  <c:pt idx="1">
                    <c:v>Mujeres</c:v>
                  </c:pt>
                  <c:pt idx="2">
                    <c:v>Hombres</c:v>
                  </c:pt>
                  <c:pt idx="3">
                    <c:v>Mujeres</c:v>
                  </c:pt>
                </c:lvl>
                <c:lvl>
                  <c:pt idx="0">
                    <c:v>2020</c:v>
                  </c:pt>
                  <c:pt idx="2">
                    <c:v>2021</c:v>
                  </c:pt>
                </c:lvl>
              </c:multiLvlStrCache>
            </c:multiLvlStrRef>
          </c:cat>
          <c:val>
            <c:numRef>
              <c:f>'Gráfico 11'!$C$36:$C$39</c:f>
              <c:numCache>
                <c:formatCode>0.00%</c:formatCode>
                <c:ptCount val="4"/>
                <c:pt idx="0">
                  <c:v>0.22039590000000001</c:v>
                </c:pt>
                <c:pt idx="1">
                  <c:v>0.24609210000000001</c:v>
                </c:pt>
                <c:pt idx="2">
                  <c:v>0.21804312000000001</c:v>
                </c:pt>
                <c:pt idx="3">
                  <c:v>0.25776597000000001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FC-4988-95AF-108F5E5B940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49326319"/>
        <c:axId val="749320911"/>
      </c:barChart>
      <c:catAx>
        <c:axId val="749326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49320911"/>
        <c:crosses val="autoZero"/>
        <c:auto val="1"/>
        <c:lblAlgn val="ctr"/>
        <c:lblOffset val="100"/>
        <c:noMultiLvlLbl val="0"/>
      </c:catAx>
      <c:valAx>
        <c:axId val="749320911"/>
        <c:scaling>
          <c:orientation val="minMax"/>
        </c:scaling>
        <c:delete val="1"/>
        <c:axPos val="l"/>
        <c:numFmt formatCode="0.00%" sourceLinked="1"/>
        <c:majorTickMark val="none"/>
        <c:minorTickMark val="none"/>
        <c:tickLblPos val="nextTo"/>
        <c:crossAx val="749326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1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1">
                <a:solidFill>
                  <a:sysClr val="windowText" lastClr="000000"/>
                </a:solidFill>
              </a:rPr>
              <a:t>Gráfico 12. Índice de feminidad por niveles de pobreza general en personas de 25 a 59 años , 2016-2021* </a:t>
            </a:r>
          </a:p>
        </c:rich>
      </c:tx>
      <c:layout>
        <c:manualLayout>
          <c:xMode val="edge"/>
          <c:yMode val="edge"/>
          <c:x val="9.0487706217636341E-2"/>
          <c:y val="3.39924049807995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1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2.5840223443020179E-2"/>
          <c:y val="0.20196089277599935"/>
          <c:w val="0.94831955311395966"/>
          <c:h val="0.5342820268916037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Pt>
            <c:idx val="5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6C9-4B3D-9048-0C576CB47512}"/>
              </c:ext>
            </c:extLst>
          </c:dPt>
          <c:dLbls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accent2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D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B6C9-4B3D-9048-0C576CB4751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12'!$A$3:$A$8</c:f>
              <c:strCach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strCache>
            </c:strRef>
          </c:cat>
          <c:val>
            <c:numRef>
              <c:f>'Gráfico 12'!$B$3:$B$8</c:f>
              <c:numCache>
                <c:formatCode>0.00</c:formatCode>
                <c:ptCount val="6"/>
                <c:pt idx="0">
                  <c:v>133.21018648612903</c:v>
                </c:pt>
                <c:pt idx="1">
                  <c:v>135.75927341462403</c:v>
                </c:pt>
                <c:pt idx="2">
                  <c:v>146.59511184896499</c:v>
                </c:pt>
                <c:pt idx="3">
                  <c:v>141.03277912170898</c:v>
                </c:pt>
                <c:pt idx="4">
                  <c:v>138.31922577776456</c:v>
                </c:pt>
                <c:pt idx="5">
                  <c:v>150.30253736243262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0E-49CD-ACB6-AA6684C7F6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42177024"/>
        <c:axId val="942678800"/>
      </c:barChart>
      <c:catAx>
        <c:axId val="9421770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942678800"/>
        <c:crosses val="autoZero"/>
        <c:auto val="1"/>
        <c:lblAlgn val="ctr"/>
        <c:lblOffset val="100"/>
        <c:noMultiLvlLbl val="0"/>
      </c:catAx>
      <c:valAx>
        <c:axId val="942678800"/>
        <c:scaling>
          <c:orientation val="minMax"/>
        </c:scaling>
        <c:delete val="1"/>
        <c:axPos val="l"/>
        <c:numFmt formatCode="0.00" sourceLinked="1"/>
        <c:majorTickMark val="none"/>
        <c:minorTickMark val="none"/>
        <c:tickLblPos val="nextTo"/>
        <c:crossAx val="9421770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0642311721520332E-2"/>
          <c:y val="0.11585986090260117"/>
          <c:w val="0.94960235053818642"/>
          <c:h val="0.7435621495756610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13'!$B$3</c:f>
              <c:strCache>
                <c:ptCount val="1"/>
                <c:pt idx="0">
                  <c:v>Cambio en pobreza general hombres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#,##0.0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accent5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13'!$A$4:$A$9</c:f>
              <c:strCache>
                <c:ptCount val="6"/>
                <c:pt idx="0">
                  <c:v>  + Ingreso laboral </c:v>
                </c:pt>
                <c:pt idx="1">
                  <c:v>  + Ingreso no laboral en especie </c:v>
                </c:pt>
                <c:pt idx="2">
                  <c:v>  + Transferencias monetarias nacionales y gubernamentales </c:v>
                </c:pt>
                <c:pt idx="3">
                  <c:v>  + Ingresos del exterior </c:v>
                </c:pt>
                <c:pt idx="4">
                  <c:v>  + Alquiler imputado </c:v>
                </c:pt>
                <c:pt idx="5">
                  <c:v>= Cambio total</c:v>
                </c:pt>
              </c:strCache>
            </c:strRef>
          </c:cat>
          <c:val>
            <c:numRef>
              <c:f>'Gráfico 13'!$B$4:$B$9</c:f>
              <c:numCache>
                <c:formatCode>0.00</c:formatCode>
                <c:ptCount val="6"/>
                <c:pt idx="0">
                  <c:v>4.8639999999999999</c:v>
                </c:pt>
                <c:pt idx="1">
                  <c:v>6.2E-2</c:v>
                </c:pt>
                <c:pt idx="2">
                  <c:v>-3.53</c:v>
                </c:pt>
                <c:pt idx="3">
                  <c:v>-4.3999999999999997E-2</c:v>
                </c:pt>
                <c:pt idx="4">
                  <c:v>0.20200000000000001</c:v>
                </c:pt>
                <c:pt idx="5">
                  <c:v>1.554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7C-468A-BC65-9C4E6A45BD82}"/>
            </c:ext>
          </c:extLst>
        </c:ser>
        <c:ser>
          <c:idx val="1"/>
          <c:order val="1"/>
          <c:tx>
            <c:strRef>
              <c:f>'Gráfico 13'!$C$3</c:f>
              <c:strCache>
                <c:ptCount val="1"/>
                <c:pt idx="0">
                  <c:v>Cambio en pobreza general mujeres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dLbls>
            <c:numFmt formatCode="#,##0.0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13'!$A$4:$A$9</c:f>
              <c:strCache>
                <c:ptCount val="6"/>
                <c:pt idx="0">
                  <c:v>  + Ingreso laboral </c:v>
                </c:pt>
                <c:pt idx="1">
                  <c:v>  + Ingreso no laboral en especie </c:v>
                </c:pt>
                <c:pt idx="2">
                  <c:v>  + Transferencias monetarias nacionales y gubernamentales </c:v>
                </c:pt>
                <c:pt idx="3">
                  <c:v>  + Ingresos del exterior </c:v>
                </c:pt>
                <c:pt idx="4">
                  <c:v>  + Alquiler imputado </c:v>
                </c:pt>
                <c:pt idx="5">
                  <c:v>= Cambio total</c:v>
                </c:pt>
              </c:strCache>
            </c:strRef>
          </c:cat>
          <c:val>
            <c:numRef>
              <c:f>'Gráfico 13'!$C$4:$C$9</c:f>
              <c:numCache>
                <c:formatCode>0.00</c:formatCode>
                <c:ptCount val="6"/>
                <c:pt idx="0">
                  <c:v>-0.73199999999999998</c:v>
                </c:pt>
                <c:pt idx="1">
                  <c:v>0.27500000000000002</c:v>
                </c:pt>
                <c:pt idx="2">
                  <c:v>-2.3879999999999999</c:v>
                </c:pt>
                <c:pt idx="3">
                  <c:v>0.26700000000000002</c:v>
                </c:pt>
                <c:pt idx="4">
                  <c:v>0.159</c:v>
                </c:pt>
                <c:pt idx="5">
                  <c:v>-2.4180000000000001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17C-468A-BC65-9C4E6A45BD8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6"/>
        <c:overlap val="-27"/>
        <c:axId val="1183528671"/>
        <c:axId val="1183519103"/>
      </c:barChart>
      <c:catAx>
        <c:axId val="1183528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183519103"/>
        <c:crosses val="autoZero"/>
        <c:auto val="1"/>
        <c:lblAlgn val="ctr"/>
        <c:lblOffset val="100"/>
        <c:noMultiLvlLbl val="0"/>
      </c:catAx>
      <c:valAx>
        <c:axId val="1183519103"/>
        <c:scaling>
          <c:orientation val="minMax"/>
        </c:scaling>
        <c:delete val="1"/>
        <c:axPos val="b"/>
        <c:numFmt formatCode="0.00" sourceLinked="1"/>
        <c:majorTickMark val="none"/>
        <c:minorTickMark val="none"/>
        <c:tickLblPos val="nextTo"/>
        <c:crossAx val="1183528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840201141205343"/>
          <c:y val="0.84455750070076197"/>
          <c:w val="0.64385748985009761"/>
          <c:h val="5.96798604197463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 b="0"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4403669724770644E-2"/>
          <c:y val="6.5334020163367423E-2"/>
          <c:w val="0.95183486238532111"/>
          <c:h val="0.65478706353415672"/>
        </c:manualLayout>
      </c:layout>
      <c:lineChart>
        <c:grouping val="standard"/>
        <c:varyColors val="0"/>
        <c:ser>
          <c:idx val="0"/>
          <c:order val="0"/>
          <c:tx>
            <c:strRef>
              <c:f>'Gráfico 14'!$B$3</c:f>
              <c:strCache>
                <c:ptCount val="1"/>
                <c:pt idx="0">
                  <c:v>Nacional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1284403669724773E-2"/>
                  <c:y val="4.11214953271028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97F-42CF-8D9F-FD73A3BC104B}"/>
                </c:ext>
              </c:extLst>
            </c:dLbl>
            <c:dLbl>
              <c:idx val="1"/>
              <c:layout>
                <c:manualLayout>
                  <c:x val="-3.4403669724770644E-2"/>
                  <c:y val="3.364485981308407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97F-42CF-8D9F-FD73A3BC104B}"/>
                </c:ext>
              </c:extLst>
            </c:dLbl>
            <c:dLbl>
              <c:idx val="2"/>
              <c:layout>
                <c:manualLayout>
                  <c:x val="-4.1284403669724773E-2"/>
                  <c:y val="3.73831775700934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97F-42CF-8D9F-FD73A3BC104B}"/>
                </c:ext>
              </c:extLst>
            </c:dLbl>
            <c:dLbl>
              <c:idx val="3"/>
              <c:layout>
                <c:manualLayout>
                  <c:x val="-4.5871559633027525E-2"/>
                  <c:y val="5.60747663551401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97F-42CF-8D9F-FD73A3BC104B}"/>
                </c:ext>
              </c:extLst>
            </c:dLbl>
            <c:dLbl>
              <c:idx val="4"/>
              <c:layout>
                <c:manualLayout>
                  <c:x val="-6.1926605504587159E-2"/>
                  <c:y val="3.73831775700934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97F-42CF-8D9F-FD73A3BC104B}"/>
                </c:ext>
              </c:extLst>
            </c:dLbl>
            <c:dLbl>
              <c:idx val="5"/>
              <c:layout>
                <c:manualLayout>
                  <c:x val="-4.1284403669724773E-2"/>
                  <c:y val="2.61682242990654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C13-47C6-B404-F70437F65B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14'!$A$4:$A$9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14'!$B$4:$B$9</c:f>
              <c:numCache>
                <c:formatCode>0.000</c:formatCode>
                <c:ptCount val="6"/>
                <c:pt idx="0">
                  <c:v>0.43330999999999997</c:v>
                </c:pt>
                <c:pt idx="1">
                  <c:v>0.43145</c:v>
                </c:pt>
                <c:pt idx="2">
                  <c:v>0.43935000000000002</c:v>
                </c:pt>
                <c:pt idx="3">
                  <c:v>0.43080000000000002</c:v>
                </c:pt>
                <c:pt idx="4">
                  <c:v>0.40544000000000002</c:v>
                </c:pt>
                <c:pt idx="5">
                  <c:v>0.39579999999999999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97F-42CF-8D9F-FD73A3BC104B}"/>
            </c:ext>
          </c:extLst>
        </c:ser>
        <c:ser>
          <c:idx val="1"/>
          <c:order val="1"/>
          <c:tx>
            <c:strRef>
              <c:f>'Gráfico 14'!$C$3</c:f>
              <c:strCache>
                <c:ptCount val="1"/>
                <c:pt idx="0">
                  <c:v>Urbana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6.8807339449541392E-3"/>
                  <c:y val="-3.36448598130841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97F-42CF-8D9F-FD73A3BC104B}"/>
                </c:ext>
              </c:extLst>
            </c:dLbl>
            <c:dLbl>
              <c:idx val="1"/>
              <c:layout>
                <c:manualLayout>
                  <c:x val="-3.2110091743119268E-2"/>
                  <c:y val="-5.607476635514018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97F-42CF-8D9F-FD73A3BC104B}"/>
                </c:ext>
              </c:extLst>
            </c:dLbl>
            <c:dLbl>
              <c:idx val="2"/>
              <c:layout>
                <c:manualLayout>
                  <c:x val="-1.834862385321101E-2"/>
                  <c:y val="-4.112149532710281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97F-42CF-8D9F-FD73A3BC104B}"/>
                </c:ext>
              </c:extLst>
            </c:dLbl>
            <c:dLbl>
              <c:idx val="4"/>
              <c:layout>
                <c:manualLayout>
                  <c:x val="-2.5229357798165139E-2"/>
                  <c:y val="-4.11214953271028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C13-47C6-B404-F70437F65BE4}"/>
                </c:ext>
              </c:extLst>
            </c:dLbl>
            <c:dLbl>
              <c:idx val="5"/>
              <c:layout>
                <c:manualLayout>
                  <c:x val="-2.9816513761468058E-2"/>
                  <c:y val="-4.485981308411221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C13-47C6-B404-F70437F65B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14'!$A$4:$A$9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14'!$C$4:$C$9</c:f>
              <c:numCache>
                <c:formatCode>0.000</c:formatCode>
                <c:ptCount val="6"/>
                <c:pt idx="0">
                  <c:v>0.43720999999999999</c:v>
                </c:pt>
                <c:pt idx="1">
                  <c:v>0.43680999999999998</c:v>
                </c:pt>
                <c:pt idx="2">
                  <c:v>0.44736999999999999</c:v>
                </c:pt>
                <c:pt idx="3">
                  <c:v>0.43537999999999999</c:v>
                </c:pt>
                <c:pt idx="4">
                  <c:v>0.41082999999999997</c:v>
                </c:pt>
                <c:pt idx="5">
                  <c:v>0.40060000000000001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97F-42CF-8D9F-FD73A3BC104B}"/>
            </c:ext>
          </c:extLst>
        </c:ser>
        <c:ser>
          <c:idx val="2"/>
          <c:order val="2"/>
          <c:tx>
            <c:strRef>
              <c:f>'Gráfico 14'!$D$3</c:f>
              <c:strCache>
                <c:ptCount val="1"/>
                <c:pt idx="0">
                  <c:v>Rural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3.4403669724770651E-2"/>
                  <c:y val="-4.48598130841121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97F-42CF-8D9F-FD73A3BC104B}"/>
                </c:ext>
              </c:extLst>
            </c:dLbl>
            <c:dLbl>
              <c:idx val="1"/>
              <c:layout>
                <c:manualLayout>
                  <c:x val="-2.2935779816513763E-2"/>
                  <c:y val="-3.73831775700934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97F-42CF-8D9F-FD73A3BC104B}"/>
                </c:ext>
              </c:extLst>
            </c:dLbl>
            <c:dLbl>
              <c:idx val="2"/>
              <c:layout>
                <c:manualLayout>
                  <c:x val="-3.8990825688073397E-2"/>
                  <c:y val="-5.981308411214953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97F-42CF-8D9F-FD73A3BC104B}"/>
                </c:ext>
              </c:extLst>
            </c:dLbl>
            <c:dLbl>
              <c:idx val="3"/>
              <c:layout>
                <c:manualLayout>
                  <c:x val="-2.9816513761467975E-2"/>
                  <c:y val="-3.738317757009345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97F-42CF-8D9F-FD73A3BC104B}"/>
                </c:ext>
              </c:extLst>
            </c:dLbl>
            <c:dLbl>
              <c:idx val="4"/>
              <c:layout>
                <c:manualLayout>
                  <c:x val="-2.0642201834862386E-2"/>
                  <c:y val="-3.36448598130841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C13-47C6-B404-F70437F65BE4}"/>
                </c:ext>
              </c:extLst>
            </c:dLbl>
            <c:dLbl>
              <c:idx val="5"/>
              <c:layout>
                <c:manualLayout>
                  <c:x val="-3.2110091743119268E-2"/>
                  <c:y val="-4.48598130841121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C13-47C6-B404-F70437F65BE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3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'Gráfico 14'!$A$4:$A$9</c:f>
              <c:numCache>
                <c:formatCode>General</c:formatCode>
                <c:ptCount val="6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</c:numCache>
            </c:numRef>
          </c:cat>
          <c:val>
            <c:numRef>
              <c:f>'Gráfico 14'!$D$4:$D$9</c:f>
              <c:numCache>
                <c:formatCode>0.000</c:formatCode>
                <c:ptCount val="6"/>
                <c:pt idx="0">
                  <c:v>0.38921</c:v>
                </c:pt>
                <c:pt idx="1">
                  <c:v>0.37794</c:v>
                </c:pt>
                <c:pt idx="2">
                  <c:v>0.37157000000000001</c:v>
                </c:pt>
                <c:pt idx="3">
                  <c:v>0.37445000000000001</c:v>
                </c:pt>
                <c:pt idx="4">
                  <c:v>0.36165999999999998</c:v>
                </c:pt>
                <c:pt idx="5">
                  <c:v>0.35657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C97F-42CF-8D9F-FD73A3BC10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9120015"/>
        <c:axId val="2039123343"/>
      </c:lineChart>
      <c:catAx>
        <c:axId val="20391200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039123343"/>
        <c:crosses val="autoZero"/>
        <c:auto val="1"/>
        <c:lblAlgn val="ctr"/>
        <c:lblOffset val="100"/>
        <c:noMultiLvlLbl val="0"/>
      </c:catAx>
      <c:valAx>
        <c:axId val="2039123343"/>
        <c:scaling>
          <c:orientation val="minMax"/>
          <c:min val="0.35000000000000003"/>
        </c:scaling>
        <c:delete val="1"/>
        <c:axPos val="l"/>
        <c:numFmt formatCode="0.000" sourceLinked="1"/>
        <c:majorTickMark val="none"/>
        <c:minorTickMark val="none"/>
        <c:tickLblPos val="nextTo"/>
        <c:crossAx val="20391200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201452638304291"/>
          <c:y val="0.82549992131812544"/>
          <c:w val="0.4886671266828439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273971224469261"/>
          <c:y val="7.5129031689830719E-2"/>
          <c:w val="0.72351232280691746"/>
          <c:h val="0.72982508058975859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'Gráfico 15'!$A$10</c:f>
              <c:strCache>
                <c:ptCount val="1"/>
                <c:pt idx="0">
                  <c:v>2020</c:v>
                </c:pt>
              </c:strCache>
            </c:strRef>
          </c:tx>
          <c:spPr>
            <a:pattFill prst="narVert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1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'Gráfico 15'!$B$2:$E$5</c:f>
              <c:multiLvlStrCache>
                <c:ptCount val="4"/>
                <c:lvl>
                  <c:pt idx="3">
                    <c:v>Sur</c:v>
                  </c:pt>
                </c:lvl>
                <c:lvl>
                  <c:pt idx="0">
                    <c:v>Este</c:v>
                  </c:pt>
                  <c:pt idx="1">
                    <c:v>Gran Santo Domingo</c:v>
                  </c:pt>
                  <c:pt idx="2">
                    <c:v>Norte o Cibao</c:v>
                  </c:pt>
                  <c:pt idx="3">
                    <c:v>Sur</c:v>
                  </c:pt>
                </c:lvl>
              </c:multiLvlStrCache>
            </c:multiLvlStrRef>
          </c:cat>
          <c:val>
            <c:numRef>
              <c:f>'Gráfico 15'!$B$10:$E$10</c:f>
              <c:numCache>
                <c:formatCode>0.000</c:formatCode>
                <c:ptCount val="4"/>
                <c:pt idx="0">
                  <c:v>0.41094999999999998</c:v>
                </c:pt>
                <c:pt idx="1">
                  <c:v>0.42141000000000001</c:v>
                </c:pt>
                <c:pt idx="2">
                  <c:v>0.38878000000000001</c:v>
                </c:pt>
                <c:pt idx="3">
                  <c:v>0.38328000000000001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B4-4B1C-B9CC-E0BD368D203A}"/>
            </c:ext>
          </c:extLst>
        </c:ser>
        <c:ser>
          <c:idx val="1"/>
          <c:order val="1"/>
          <c:tx>
            <c:strRef>
              <c:f>'Gráfico 15'!$A$11</c:f>
              <c:strCache>
                <c:ptCount val="1"/>
                <c:pt idx="0">
                  <c:v>2021</c:v>
                </c:pt>
              </c:strCache>
            </c:strRef>
          </c:tx>
          <c:spPr>
            <a:pattFill prst="narVert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'Gráfico 15'!$B$2:$E$5</c:f>
              <c:multiLvlStrCache>
                <c:ptCount val="4"/>
                <c:lvl>
                  <c:pt idx="3">
                    <c:v>Sur</c:v>
                  </c:pt>
                </c:lvl>
                <c:lvl>
                  <c:pt idx="0">
                    <c:v>Este</c:v>
                  </c:pt>
                  <c:pt idx="1">
                    <c:v>Gran Santo Domingo</c:v>
                  </c:pt>
                  <c:pt idx="2">
                    <c:v>Norte o Cibao</c:v>
                  </c:pt>
                  <c:pt idx="3">
                    <c:v>Sur</c:v>
                  </c:pt>
                </c:lvl>
              </c:multiLvlStrCache>
            </c:multiLvlStrRef>
          </c:cat>
          <c:val>
            <c:numRef>
              <c:f>'Gráfico 15'!$B$11:$E$11</c:f>
              <c:numCache>
                <c:formatCode>0.000</c:formatCode>
                <c:ptCount val="4"/>
                <c:pt idx="0">
                  <c:v>0.38435000000000002</c:v>
                </c:pt>
                <c:pt idx="1">
                  <c:v>0.41888999999999998</c:v>
                </c:pt>
                <c:pt idx="2">
                  <c:v>0.36764999999999998</c:v>
                </c:pt>
                <c:pt idx="3">
                  <c:v>0.39118999999999998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B4-4B1C-B9CC-E0BD368D2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7"/>
        <c:overlap val="-48"/>
        <c:axId val="749923295"/>
        <c:axId val="749927455"/>
      </c:barChart>
      <c:catAx>
        <c:axId val="749923295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749927455"/>
        <c:crosses val="autoZero"/>
        <c:auto val="1"/>
        <c:lblAlgn val="ctr"/>
        <c:lblOffset val="100"/>
        <c:noMultiLvlLbl val="0"/>
      </c:catAx>
      <c:valAx>
        <c:axId val="749927455"/>
        <c:scaling>
          <c:orientation val="minMax"/>
        </c:scaling>
        <c:delete val="1"/>
        <c:axPos val="t"/>
        <c:numFmt formatCode="0.000" sourceLinked="1"/>
        <c:majorTickMark val="none"/>
        <c:minorTickMark val="none"/>
        <c:tickLblPos val="nextTo"/>
        <c:crossAx val="7499232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878754100802291"/>
          <c:y val="0.79383783402913566"/>
          <c:w val="0.45450571408683121"/>
          <c:h val="7.62717202722541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675702433502057E-2"/>
          <c:y val="5.0925907361509419E-2"/>
          <c:w val="0.88779643061564228"/>
          <c:h val="0.6524381552791793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'Gráfico 16'!$A$10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16'!$B$5:$D$5</c:f>
              <c:strCache>
                <c:ptCount val="3"/>
                <c:pt idx="0">
                  <c:v>Nacional</c:v>
                </c:pt>
                <c:pt idx="1">
                  <c:v>Urbana</c:v>
                </c:pt>
                <c:pt idx="2">
                  <c:v>Rural</c:v>
                </c:pt>
              </c:strCache>
            </c:strRef>
          </c:cat>
          <c:val>
            <c:numRef>
              <c:f>'Gráfico 16'!$B$10:$D$10</c:f>
              <c:numCache>
                <c:formatCode>0.00</c:formatCode>
                <c:ptCount val="3"/>
                <c:pt idx="0">
                  <c:v>1.9005586880984295</c:v>
                </c:pt>
                <c:pt idx="1">
                  <c:v>1.9555087839825243</c:v>
                </c:pt>
                <c:pt idx="2">
                  <c:v>1.4829087800851253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00F-425A-88E5-DAAB713C2AFA}"/>
            </c:ext>
          </c:extLst>
        </c:ser>
        <c:ser>
          <c:idx val="5"/>
          <c:order val="5"/>
          <c:tx>
            <c:strRef>
              <c:f>'Gráfico 16'!$A$11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5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accent5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'Gráfico 16'!$B$5:$D$5</c:f>
              <c:strCache>
                <c:ptCount val="3"/>
                <c:pt idx="0">
                  <c:v>Nacional</c:v>
                </c:pt>
                <c:pt idx="1">
                  <c:v>Urbana</c:v>
                </c:pt>
                <c:pt idx="2">
                  <c:v>Rural</c:v>
                </c:pt>
              </c:strCache>
            </c:strRef>
          </c:cat>
          <c:val>
            <c:numRef>
              <c:f>'Gráfico 16'!$B$11:$D$11</c:f>
              <c:numCache>
                <c:formatCode>0.00</c:formatCode>
                <c:ptCount val="3"/>
                <c:pt idx="0">
                  <c:v>1.8149173905173772</c:v>
                </c:pt>
                <c:pt idx="1">
                  <c:v>1.8619927235405327</c:v>
                </c:pt>
                <c:pt idx="2">
                  <c:v>1.4625015016932608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00F-425A-88E5-DAAB713C2A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84126800"/>
        <c:axId val="15841238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'Gráfico 16'!$A$6</c15:sqref>
                        </c15:formulaRef>
                      </c:ext>
                    </c:extLst>
                    <c:strCache>
                      <c:ptCount val="1"/>
                      <c:pt idx="0">
                        <c:v>2016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'Gráfico 16'!$B$5:$D$5</c15:sqref>
                        </c15:formulaRef>
                      </c:ext>
                    </c:extLst>
                    <c:strCache>
                      <c:ptCount val="3"/>
                      <c:pt idx="0">
                        <c:v>Nacional</c:v>
                      </c:pt>
                      <c:pt idx="1">
                        <c:v>Urbana</c:v>
                      </c:pt>
                      <c:pt idx="2">
                        <c:v>Rural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'Gráfico 16'!$B$6:$D$6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2.2143397505700189</c:v>
                      </c:pt>
                      <c:pt idx="1">
                        <c:v>2.2600666428312457</c:v>
                      </c:pt>
                      <c:pt idx="2">
                        <c:v>1.7403347000133469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00F-425A-88E5-DAAB713C2AFA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16'!$A$7</c15:sqref>
                        </c15:formulaRef>
                      </c:ext>
                    </c:extLst>
                    <c:strCache>
                      <c:ptCount val="1"/>
                      <c:pt idx="0">
                        <c:v>2017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16'!$B$5:$D$5</c15:sqref>
                        </c15:formulaRef>
                      </c:ext>
                    </c:extLst>
                    <c:strCache>
                      <c:ptCount val="3"/>
                      <c:pt idx="0">
                        <c:v>Nacional</c:v>
                      </c:pt>
                      <c:pt idx="1">
                        <c:v>Urbana</c:v>
                      </c:pt>
                      <c:pt idx="2">
                        <c:v>Rural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16'!$B$7:$D$7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2.1938081765369462</c:v>
                      </c:pt>
                      <c:pt idx="1">
                        <c:v>2.2571996592529877</c:v>
                      </c:pt>
                      <c:pt idx="2">
                        <c:v>1.6374906342510389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00F-425A-88E5-DAAB713C2AF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16'!$A$8</c15:sqref>
                        </c15:formulaRef>
                      </c:ext>
                    </c:extLst>
                    <c:strCache>
                      <c:ptCount val="1"/>
                      <c:pt idx="0">
                        <c:v>2018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16'!$B$5:$D$5</c15:sqref>
                        </c15:formulaRef>
                      </c:ext>
                    </c:extLst>
                    <c:strCache>
                      <c:ptCount val="3"/>
                      <c:pt idx="0">
                        <c:v>Nacional</c:v>
                      </c:pt>
                      <c:pt idx="1">
                        <c:v>Urbana</c:v>
                      </c:pt>
                      <c:pt idx="2">
                        <c:v>Rural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16'!$B$8:$D$8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2.2865783577388097</c:v>
                      </c:pt>
                      <c:pt idx="1">
                        <c:v>2.3831075474297636</c:v>
                      </c:pt>
                      <c:pt idx="2">
                        <c:v>1.5764808614996362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00F-425A-88E5-DAAB713C2AF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16'!$A$9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16'!$B$5:$D$5</c15:sqref>
                        </c15:formulaRef>
                      </c:ext>
                    </c:extLst>
                    <c:strCache>
                      <c:ptCount val="3"/>
                      <c:pt idx="0">
                        <c:v>Nacional</c:v>
                      </c:pt>
                      <c:pt idx="1">
                        <c:v>Urbana</c:v>
                      </c:pt>
                      <c:pt idx="2">
                        <c:v>Rural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'Gráfico 16'!$B$9:$D$9</c15:sqref>
                        </c15:formulaRef>
                      </c:ext>
                    </c:extLst>
                    <c:numCache>
                      <c:formatCode>0.00</c:formatCode>
                      <c:ptCount val="3"/>
                      <c:pt idx="0">
                        <c:v>2.1884379930447349</c:v>
                      </c:pt>
                      <c:pt idx="1">
                        <c:v>2.2426226120330162</c:v>
                      </c:pt>
                      <c:pt idx="2">
                        <c:v>1.6017438725490196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00F-425A-88E5-DAAB713C2AFA}"/>
                  </c:ext>
                </c:extLst>
              </c15:ser>
            </c15:filteredBarSeries>
          </c:ext>
        </c:extLst>
      </c:barChart>
      <c:catAx>
        <c:axId val="1584126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584123888"/>
        <c:crosses val="autoZero"/>
        <c:auto val="1"/>
        <c:lblAlgn val="ctr"/>
        <c:lblOffset val="100"/>
        <c:noMultiLvlLbl val="0"/>
      </c:catAx>
      <c:valAx>
        <c:axId val="1584123888"/>
        <c:scaling>
          <c:orientation val="minMax"/>
        </c:scaling>
        <c:delete val="1"/>
        <c:axPos val="l"/>
        <c:numFmt formatCode="0.00" sourceLinked="1"/>
        <c:majorTickMark val="none"/>
        <c:minorTickMark val="none"/>
        <c:tickLblPos val="nextTo"/>
        <c:crossAx val="158412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2013568023158981"/>
          <c:y val="0.79687452724025687"/>
          <c:w val="0.18120345186471545"/>
          <c:h val="7.81255183269472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1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8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2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narVert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5" Type="http://schemas.openxmlformats.org/officeDocument/2006/relationships/chart" Target="../charts/chart15.xml"/><Relationship Id="rId4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358589</xdr:colOff>
      <xdr:row>0</xdr:row>
      <xdr:rowOff>0</xdr:rowOff>
    </xdr:from>
    <xdr:to>
      <xdr:col>14</xdr:col>
      <xdr:colOff>366434</xdr:colOff>
      <xdr:row>1</xdr:row>
      <xdr:rowOff>43704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9DFDBA-79DC-4657-899C-1FBBC78FF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1977" y="0"/>
          <a:ext cx="1191186" cy="1191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259080</xdr:colOff>
      <xdr:row>1</xdr:row>
      <xdr:rowOff>64770</xdr:rowOff>
    </xdr:from>
    <xdr:to>
      <xdr:col>9</xdr:col>
      <xdr:colOff>830580</xdr:colOff>
      <xdr:row>22</xdr:row>
      <xdr:rowOff>99060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F9992709-B4DD-44E3-ADCC-4DDA94DCF0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0.90732</cdr:y>
    </cdr:from>
    <cdr:to>
      <cdr:x>1</cdr:x>
      <cdr:y>0.97965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C851641E-E4E1-43D3-9968-3A8A429CF8ED}"/>
            </a:ext>
          </a:extLst>
        </cdr:cNvPr>
        <cdr:cNvSpPr txBox="1"/>
      </cdr:nvSpPr>
      <cdr:spPr>
        <a:xfrm xmlns:a="http://schemas.openxmlformats.org/drawingml/2006/main">
          <a:off x="0" y="3688508"/>
          <a:ext cx="6675120" cy="29404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900"/>
            <a:t>Comité Técnico Interinstitucional de Pobreza, con base en cifras oficiales del Banco Central de la República Dominicana.</a:t>
          </a:r>
          <a:r>
            <a:rPr lang="en-US" sz="900" baseline="0"/>
            <a:t> *Cifras preliminares</a:t>
          </a:r>
          <a:r>
            <a:rPr lang="en-US" sz="900"/>
            <a:t> </a:t>
          </a:r>
        </a:p>
      </cdr:txBody>
    </cdr:sp>
  </cdr:relSizeAnchor>
  <cdr:relSizeAnchor xmlns:cdr="http://schemas.openxmlformats.org/drawingml/2006/chartDrawing">
    <cdr:from>
      <cdr:x>0</cdr:x>
      <cdr:y>0.0142</cdr:y>
    </cdr:from>
    <cdr:to>
      <cdr:x>1</cdr:x>
      <cdr:y>0.08653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BFF3D898-8BF7-49D4-84F3-1C023B182C8D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7936244" cy="25876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050" b="1"/>
            <a:t>Gráfico 1. Tasa interanual de crecimiento del Índice Mensual de Actividad Económica (IMAE) en términos reales y del Índice de Precios al Consumidor (IPC), 2008-2021*</a:t>
          </a:r>
          <a:endParaRPr lang="en-US" sz="105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</xdr:colOff>
      <xdr:row>5</xdr:row>
      <xdr:rowOff>49530</xdr:rowOff>
    </xdr:from>
    <xdr:to>
      <xdr:col>5</xdr:col>
      <xdr:colOff>683895</xdr:colOff>
      <xdr:row>25</xdr:row>
      <xdr:rowOff>66675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ACDAB854-24C4-4848-A388-6B63D8F8A2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1</cdr:x>
      <cdr:y>0.09444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5BBE04FC-3544-448F-9629-0E5D7495B49F}"/>
            </a:ext>
          </a:extLst>
        </cdr:cNvPr>
        <cdr:cNvSpPr txBox="1"/>
      </cdr:nvSpPr>
      <cdr:spPr>
        <a:xfrm xmlns:a="http://schemas.openxmlformats.org/drawingml/2006/main">
          <a:off x="0" y="0"/>
          <a:ext cx="5821680" cy="2590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Gráfico 2. Inflación anualizada por quintiles de ingreso, 2021*  (porcentaje)</a:t>
          </a:r>
          <a:endParaRPr lang="en-US" sz="1100"/>
        </a:p>
      </cdr:txBody>
    </cdr:sp>
  </cdr:relSizeAnchor>
  <cdr:relSizeAnchor xmlns:cdr="http://schemas.openxmlformats.org/drawingml/2006/chartDrawing">
    <cdr:from>
      <cdr:x>0</cdr:x>
      <cdr:y>0.88346</cdr:y>
    </cdr:from>
    <cdr:to>
      <cdr:x>0.99956</cdr:x>
      <cdr:y>0.99313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72433723-14A2-49A8-BE0B-699CB64F5154}"/>
            </a:ext>
          </a:extLst>
        </cdr:cNvPr>
        <cdr:cNvSpPr txBox="1"/>
      </cdr:nvSpPr>
      <cdr:spPr>
        <a:xfrm xmlns:a="http://schemas.openxmlformats.org/drawingml/2006/main">
          <a:off x="0" y="3234691"/>
          <a:ext cx="5819118" cy="4015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DO" sz="900" b="1">
              <a:effectLst/>
              <a:latin typeface="+mn-lt"/>
              <a:ea typeface="+mn-ea"/>
              <a:cs typeface="+mn-cs"/>
            </a:rPr>
            <a:t>Fuente:</a:t>
          </a:r>
          <a:r>
            <a:rPr lang="es-DO" sz="900">
              <a:effectLst/>
              <a:latin typeface="+mn-lt"/>
              <a:ea typeface="+mn-ea"/>
              <a:cs typeface="+mn-cs"/>
            </a:rPr>
            <a:t> Comité Técnico Interinstitucional de Pobreza, a partir del procesamiento de microdatos de la ENCFT del Banco Central de la República Dominicana. *Cifras preliminares</a:t>
          </a:r>
          <a:br>
            <a:rPr lang="en-US" sz="800"/>
          </a:br>
          <a:r>
            <a:rPr lang="en-US" sz="900" b="1"/>
            <a:t>Nota: </a:t>
          </a:r>
          <a:r>
            <a:rPr lang="en-US" sz="900"/>
            <a:t>Base Anual : Octubre 2019 - Septiembre 2020=100</a:t>
          </a:r>
          <a:endParaRPr lang="en-US" sz="800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11</xdr:row>
      <xdr:rowOff>15240</xdr:rowOff>
    </xdr:from>
    <xdr:to>
      <xdr:col>5</xdr:col>
      <xdr:colOff>243840</xdr:colOff>
      <xdr:row>32</xdr:row>
      <xdr:rowOff>114300</xdr:rowOff>
    </xdr:to>
    <xdr:graphicFrame macro="">
      <xdr:nvGraphicFramePr>
        <xdr:cNvPr id="4" name="Chart 2">
          <a:extLst>
            <a:ext uri="{FF2B5EF4-FFF2-40B4-BE49-F238E27FC236}">
              <a16:creationId xmlns:a16="http://schemas.microsoft.com/office/drawing/2014/main" id="{6710DA3B-E5CA-464F-8F41-2DAEE6D8C1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0.92886</cdr:y>
    </cdr:from>
    <cdr:to>
      <cdr:x>1</cdr:x>
      <cdr:y>1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DAF02547-86B6-4E70-8654-2B92BEBA49C4}"/>
            </a:ext>
          </a:extLst>
        </cdr:cNvPr>
        <cdr:cNvSpPr txBox="1"/>
      </cdr:nvSpPr>
      <cdr:spPr>
        <a:xfrm xmlns:a="http://schemas.openxmlformats.org/drawingml/2006/main">
          <a:off x="0" y="3659281"/>
          <a:ext cx="7597140" cy="2802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DO" sz="900" b="1">
              <a:effectLst/>
              <a:latin typeface="+mn-lt"/>
              <a:ea typeface="+mn-ea"/>
              <a:cs typeface="+mn-cs"/>
            </a:rPr>
            <a:t>Fuente:</a:t>
          </a:r>
          <a:r>
            <a:rPr lang="es-DO" sz="900">
              <a:effectLst/>
              <a:latin typeface="+mn-lt"/>
              <a:ea typeface="+mn-ea"/>
              <a:cs typeface="+mn-cs"/>
            </a:rPr>
            <a:t> 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  <cdr:relSizeAnchor xmlns:cdr="http://schemas.openxmlformats.org/drawingml/2006/chartDrawing">
    <cdr:from>
      <cdr:x>0.13484</cdr:x>
      <cdr:y>0.01558</cdr:y>
    </cdr:from>
    <cdr:to>
      <cdr:x>0.89099</cdr:x>
      <cdr:y>0.08468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D5BCF3A4-92D2-481D-833B-E487EB8FF818}"/>
            </a:ext>
          </a:extLst>
        </cdr:cNvPr>
        <cdr:cNvSpPr txBox="1"/>
      </cdr:nvSpPr>
      <cdr:spPr>
        <a:xfrm xmlns:a="http://schemas.openxmlformats.org/drawingml/2006/main">
          <a:off x="1140501" y="58428"/>
          <a:ext cx="6395668" cy="2590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100" b="1"/>
            <a:t>Gráfico 3. Indicadores de Subutilización de la Fuerza de Trabajo (promedio anual en %), 2014-2021*</a:t>
          </a:r>
          <a:endParaRPr lang="en-US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550050</xdr:colOff>
      <xdr:row>0</xdr:row>
      <xdr:rowOff>98612</xdr:rowOff>
    </xdr:from>
    <xdr:to>
      <xdr:col>18</xdr:col>
      <xdr:colOff>339314</xdr:colOff>
      <xdr:row>25</xdr:row>
      <xdr:rowOff>2661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C334F7-3C87-4340-9143-BEBBD282F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0.2891</cdr:x>
      <cdr:y>0.07165</cdr:y>
    </cdr:from>
    <cdr:to>
      <cdr:x>0.67887</cdr:x>
      <cdr:y>0.14718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A7915C3-A269-4CA9-BB52-D97465B23584}"/>
            </a:ext>
          </a:extLst>
        </cdr:cNvPr>
        <cdr:cNvSpPr txBox="1"/>
      </cdr:nvSpPr>
      <cdr:spPr>
        <a:xfrm xmlns:a="http://schemas.openxmlformats.org/drawingml/2006/main">
          <a:off x="3279597" y="334830"/>
          <a:ext cx="4421603" cy="3529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 b="1"/>
        </a:p>
      </cdr:txBody>
    </cdr:sp>
  </cdr:relSizeAnchor>
  <cdr:relSizeAnchor xmlns:cdr="http://schemas.openxmlformats.org/drawingml/2006/chartDrawing">
    <cdr:from>
      <cdr:x>0</cdr:x>
      <cdr:y>0.94819</cdr:y>
    </cdr:from>
    <cdr:to>
      <cdr:x>0.9883</cdr:x>
      <cdr:y>1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47C3ABD3-32C5-475B-9A9C-323CD5636FC3}"/>
            </a:ext>
          </a:extLst>
        </cdr:cNvPr>
        <cdr:cNvSpPr txBox="1"/>
      </cdr:nvSpPr>
      <cdr:spPr>
        <a:xfrm xmlns:a="http://schemas.openxmlformats.org/drawingml/2006/main">
          <a:off x="0" y="4511489"/>
          <a:ext cx="10643730" cy="246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DO" sz="900" b="1">
              <a:effectLst/>
              <a:latin typeface="+mn-lt"/>
              <a:ea typeface="+mn-ea"/>
              <a:cs typeface="+mn-cs"/>
            </a:rPr>
            <a:t>Fuente:</a:t>
          </a:r>
          <a:r>
            <a:rPr lang="es-DO" sz="900">
              <a:effectLst/>
              <a:latin typeface="+mn-lt"/>
              <a:ea typeface="+mn-ea"/>
              <a:cs typeface="+mn-cs"/>
            </a:rPr>
            <a:t> Comité Técnico Interinstitucional de Pobreza, a partir del procesamiento de microdatos de la ENCFT del Banco Central de la República Dominicana. *Cifras preliminares</a:t>
          </a:r>
          <a:endParaRPr lang="es-DO" sz="600">
            <a:effectLst/>
          </a:endParaRPr>
        </a:p>
      </cdr:txBody>
    </cdr:sp>
  </cdr:relSizeAnchor>
  <cdr:relSizeAnchor xmlns:cdr="http://schemas.openxmlformats.org/drawingml/2006/chartDrawing">
    <cdr:from>
      <cdr:x>0.22699</cdr:x>
      <cdr:y>0.02443</cdr:y>
    </cdr:from>
    <cdr:to>
      <cdr:x>0.75554</cdr:x>
      <cdr:y>0.09869</cdr:y>
    </cdr:to>
    <cdr:sp macro="" textlink="">
      <cdr:nvSpPr>
        <cdr:cNvPr id="4" name="Text Box 3">
          <a:extLst xmlns:a="http://schemas.openxmlformats.org/drawingml/2006/main">
            <a:ext uri="{FF2B5EF4-FFF2-40B4-BE49-F238E27FC236}">
              <a16:creationId xmlns:a16="http://schemas.microsoft.com/office/drawing/2014/main" id="{047C0E3B-E357-4408-9F8E-A5F55E548FEF}"/>
            </a:ext>
          </a:extLst>
        </cdr:cNvPr>
        <cdr:cNvSpPr txBox="1"/>
      </cdr:nvSpPr>
      <cdr:spPr>
        <a:xfrm xmlns:a="http://schemas.openxmlformats.org/drawingml/2006/main">
          <a:off x="2444610" y="116230"/>
          <a:ext cx="5692361" cy="3533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s-DO" sz="1100" b="1">
              <a:effectLst/>
              <a:latin typeface="+mn-lt"/>
              <a:ea typeface="+mn-ea"/>
              <a:cs typeface="+mn-cs"/>
            </a:rPr>
            <a:t>Gráfico 4. Evolución de la tasa de pobreza general y extrema, 2000-2021* (porcentaje)</a:t>
          </a:r>
          <a:endParaRPr lang="es-DO" sz="1100">
            <a:effectLst/>
            <a:latin typeface="+mn-lt"/>
            <a:ea typeface="+mn-ea"/>
            <a:cs typeface="+mn-cs"/>
          </a:endParaRPr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</xdr:colOff>
      <xdr:row>0</xdr:row>
      <xdr:rowOff>148590</xdr:rowOff>
    </xdr:from>
    <xdr:to>
      <xdr:col>15</xdr:col>
      <xdr:colOff>365760</xdr:colOff>
      <xdr:row>19</xdr:row>
      <xdr:rowOff>281940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738386C-FA17-4C47-80AF-EBF378E60E4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0.91752</cdr:y>
    </cdr:from>
    <cdr:to>
      <cdr:x>1</cdr:x>
      <cdr:y>1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F1609F40-EBB8-4021-AB8F-7B7C92FE7E27}"/>
            </a:ext>
          </a:extLst>
        </cdr:cNvPr>
        <cdr:cNvSpPr txBox="1"/>
      </cdr:nvSpPr>
      <cdr:spPr>
        <a:xfrm xmlns:a="http://schemas.openxmlformats.org/drawingml/2006/main">
          <a:off x="0" y="3834839"/>
          <a:ext cx="7787640" cy="3447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DO" sz="900" b="1">
              <a:effectLst/>
              <a:latin typeface="+mn-lt"/>
              <a:ea typeface="+mn-ea"/>
              <a:cs typeface="+mn-cs"/>
            </a:rPr>
            <a:t>Fuente:</a:t>
          </a:r>
          <a:r>
            <a:rPr lang="es-DO" sz="900">
              <a:effectLst/>
              <a:latin typeface="+mn-lt"/>
              <a:ea typeface="+mn-ea"/>
              <a:cs typeface="+mn-cs"/>
            </a:rPr>
            <a:t> Comité Técnico Interinstitucional de Pobreza, a partir del procesamiento de microdatos de la ENCFT del Banco Central de la República Dominicana. *Cifras preliminares</a:t>
          </a:r>
          <a:endParaRPr lang="es-DO" sz="600">
            <a:effectLst/>
          </a:endParaRPr>
        </a:p>
      </cdr:txBody>
    </cdr:sp>
  </cdr:relSizeAnchor>
</c:userShapes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342900</xdr:colOff>
      <xdr:row>2</xdr:row>
      <xdr:rowOff>114300</xdr:rowOff>
    </xdr:from>
    <xdr:to>
      <xdr:col>7</xdr:col>
      <xdr:colOff>238125</xdr:colOff>
      <xdr:row>24</xdr:row>
      <xdr:rowOff>57150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AD2AFA5-9D0D-4CED-94D6-63635FFAE1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0.93299</cdr:y>
    </cdr:from>
    <cdr:to>
      <cdr:x>1</cdr:x>
      <cdr:y>0.99908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35BC5191-49F0-4009-8811-A0253D333C6B}"/>
            </a:ext>
          </a:extLst>
        </cdr:cNvPr>
        <cdr:cNvSpPr txBox="1"/>
      </cdr:nvSpPr>
      <cdr:spPr>
        <a:xfrm xmlns:a="http://schemas.openxmlformats.org/drawingml/2006/main">
          <a:off x="0" y="4205194"/>
          <a:ext cx="6248400" cy="29788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DO" sz="900" b="1">
              <a:effectLst/>
              <a:latin typeface="+mn-lt"/>
              <a:ea typeface="+mn-ea"/>
              <a:cs typeface="+mn-cs"/>
            </a:rPr>
            <a:t>Fuente:</a:t>
          </a:r>
          <a:r>
            <a:rPr lang="es-DO" sz="900">
              <a:effectLst/>
              <a:latin typeface="+mn-lt"/>
              <a:ea typeface="+mn-ea"/>
              <a:cs typeface="+mn-cs"/>
            </a:rPr>
            <a:t> Comité Técnico Interinstitucional de Pobreza, a partir del procesamiento de microdatos de la ENCFT del Banco Central de la República Dominicana. *Cifras preliminares</a:t>
          </a:r>
          <a:endParaRPr lang="es-DO" sz="900">
            <a:effectLst/>
          </a:endParaRP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91440</xdr:colOff>
      <xdr:row>7</xdr:row>
      <xdr:rowOff>118110</xdr:rowOff>
    </xdr:from>
    <xdr:to>
      <xdr:col>5</xdr:col>
      <xdr:colOff>99060</xdr:colOff>
      <xdr:row>24</xdr:row>
      <xdr:rowOff>167640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2FC96AD-ED1E-4901-9F88-3D8CCACBE37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0.90694</cdr:y>
    </cdr:from>
    <cdr:to>
      <cdr:x>1</cdr:x>
      <cdr:y>1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73C4A58F-573E-4F55-A818-15075444B9C7}"/>
            </a:ext>
          </a:extLst>
        </cdr:cNvPr>
        <cdr:cNvSpPr txBox="1"/>
      </cdr:nvSpPr>
      <cdr:spPr>
        <a:xfrm xmlns:a="http://schemas.openxmlformats.org/drawingml/2006/main">
          <a:off x="0" y="2643424"/>
          <a:ext cx="6499860" cy="2712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900" b="0"/>
            <a:t>Comité Técnico Interinstitucional de Pobreza, a partir del procesamiento de microdatos de la ENCFT del Banco Central de la República Dominicana. *Cifras preliminares</a:t>
          </a:r>
        </a:p>
      </cdr:txBody>
    </cdr:sp>
  </cdr:relSizeAnchor>
  <cdr:relSizeAnchor xmlns:cdr="http://schemas.openxmlformats.org/drawingml/2006/chartDrawing">
    <cdr:from>
      <cdr:x>0.10233</cdr:x>
      <cdr:y>0</cdr:y>
    </cdr:from>
    <cdr:to>
      <cdr:x>0.89932</cdr:x>
      <cdr:y>0.14473</cdr:y>
    </cdr:to>
    <cdr:sp macro="" textlink="">
      <cdr:nvSpPr>
        <cdr:cNvPr id="3" name="Text Box 1">
          <a:extLst xmlns:a="http://schemas.openxmlformats.org/drawingml/2006/main">
            <a:ext uri="{FF2B5EF4-FFF2-40B4-BE49-F238E27FC236}">
              <a16:creationId xmlns:a16="http://schemas.microsoft.com/office/drawing/2014/main" id="{7B2B5B1A-5255-4A9C-9741-435174F98482}"/>
            </a:ext>
          </a:extLst>
        </cdr:cNvPr>
        <cdr:cNvSpPr txBox="1"/>
      </cdr:nvSpPr>
      <cdr:spPr>
        <a:xfrm xmlns:a="http://schemas.openxmlformats.org/drawingml/2006/main">
          <a:off x="674506" y="0"/>
          <a:ext cx="5253201" cy="4350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7. Descomposición del cambio de la pobreza general en los efectos de crecimiento y distribución, 2020-2021* (punto</a:t>
          </a:r>
          <a:r>
            <a:rPr lang="es-DO" sz="11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s porcentuales)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</c:userShapes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19050</xdr:rowOff>
    </xdr:from>
    <xdr:to>
      <xdr:col>3</xdr:col>
      <xdr:colOff>845820</xdr:colOff>
      <xdr:row>35</xdr:row>
      <xdr:rowOff>81915</xdr:rowOff>
    </xdr:to>
    <xdr:graphicFrame macro="">
      <xdr:nvGraphicFramePr>
        <xdr:cNvPr id="3" name="Gráfico 3">
          <a:extLst>
            <a:ext uri="{FF2B5EF4-FFF2-40B4-BE49-F238E27FC236}">
              <a16:creationId xmlns:a16="http://schemas.microsoft.com/office/drawing/2014/main" id="{676BB026-0BC1-4DBD-B856-D5D183D853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0.00742</cdr:x>
      <cdr:y>0.01432</cdr:y>
    </cdr:from>
    <cdr:to>
      <cdr:x>0.9638</cdr:x>
      <cdr:y>0.10526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57984D6E-2C64-45B1-87B5-8C5271951BD5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6544267" cy="3225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0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8. Descomposición del cambio de la pobreza general por fuente de ingreso, 2020-2021* (puntos</a:t>
          </a:r>
          <a:r>
            <a:rPr lang="es-DO" sz="10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porcentuales) </a:t>
          </a:r>
          <a:endParaRPr lang="en-US" sz="10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0.92266</cdr:y>
    </cdr:from>
    <cdr:to>
      <cdr:x>1</cdr:x>
      <cdr:y>1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19C903B0-2310-430F-8034-20147FB15A4D}"/>
            </a:ext>
          </a:extLst>
        </cdr:cNvPr>
        <cdr:cNvSpPr txBox="1"/>
      </cdr:nvSpPr>
      <cdr:spPr>
        <a:xfrm xmlns:a="http://schemas.openxmlformats.org/drawingml/2006/main">
          <a:off x="0" y="3272793"/>
          <a:ext cx="6842760" cy="27431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900" b="0"/>
            <a:t>Comité Técnico Interinstitucional de Pobreza, a partir del procesamiento de microdatos de la ENCFT del Banco Central de la República Dominicana. *Cifras preliminares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61109</xdr:colOff>
      <xdr:row>8</xdr:row>
      <xdr:rowOff>78644</xdr:rowOff>
    </xdr:from>
    <xdr:to>
      <xdr:col>19</xdr:col>
      <xdr:colOff>707679</xdr:colOff>
      <xdr:row>26</xdr:row>
      <xdr:rowOff>164503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228B5B9-8434-4C99-A785-592579419515}"/>
            </a:ext>
          </a:extLst>
        </xdr:cNvPr>
        <xdr:cNvGrpSpPr/>
      </xdr:nvGrpSpPr>
      <xdr:grpSpPr>
        <a:xfrm>
          <a:off x="7595384" y="1707419"/>
          <a:ext cx="12854791" cy="3343409"/>
          <a:chOff x="5842000" y="2028019"/>
          <a:chExt cx="10064890" cy="3059735"/>
        </a:xfrm>
      </xdr:grpSpPr>
      <xdr:graphicFrame macro="">
        <xdr:nvGraphicFramePr>
          <xdr:cNvPr id="7" name="Gráfico 6">
            <a:extLst>
              <a:ext uri="{FF2B5EF4-FFF2-40B4-BE49-F238E27FC236}">
                <a16:creationId xmlns:a16="http://schemas.microsoft.com/office/drawing/2014/main" id="{D9B2DB2C-192C-4DCC-8B74-5588C5C6C790}"/>
              </a:ext>
            </a:extLst>
          </xdr:cNvPr>
          <xdr:cNvGraphicFramePr/>
        </xdr:nvGraphicFramePr>
        <xdr:xfrm>
          <a:off x="5842000" y="2092982"/>
          <a:ext cx="4999994" cy="299477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8" name="Gráfico 7">
            <a:extLst>
              <a:ext uri="{FF2B5EF4-FFF2-40B4-BE49-F238E27FC236}">
                <a16:creationId xmlns:a16="http://schemas.microsoft.com/office/drawing/2014/main" id="{450A7424-F894-4169-A0B6-674D4CF1AB1E}"/>
              </a:ext>
            </a:extLst>
          </xdr:cNvPr>
          <xdr:cNvGraphicFramePr>
            <a:graphicFrameLocks/>
          </xdr:cNvGraphicFramePr>
        </xdr:nvGraphicFramePr>
        <xdr:xfrm>
          <a:off x="10306050" y="2028019"/>
          <a:ext cx="5600840" cy="305579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7</xdr:col>
      <xdr:colOff>681467</xdr:colOff>
      <xdr:row>25</xdr:row>
      <xdr:rowOff>16788</xdr:rowOff>
    </xdr:from>
    <xdr:to>
      <xdr:col>17</xdr:col>
      <xdr:colOff>87107</xdr:colOff>
      <xdr:row>26</xdr:row>
      <xdr:rowOff>32028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ACEDA9C6-BE8E-476A-BC24-641F583C74CD}"/>
            </a:ext>
          </a:extLst>
        </xdr:cNvPr>
        <xdr:cNvSpPr txBox="1"/>
      </xdr:nvSpPr>
      <xdr:spPr>
        <a:xfrm>
          <a:off x="6320267" y="4771668"/>
          <a:ext cx="7254240" cy="198120"/>
        </a:xfrm>
        <a:prstGeom prst="rect">
          <a:avLst/>
        </a:prstGeom>
      </xdr:spPr>
      <xdr:txBody>
        <a:bodyPr wrap="square" rtlCol="0" anchor="ctr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900" b="1"/>
            <a:t>Fuente: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xdr:txBody>
    </xdr:sp>
    <xdr:clientData/>
  </xdr:twoCellAnchor>
  <xdr:twoCellAnchor>
    <xdr:from>
      <xdr:col>8</xdr:col>
      <xdr:colOff>687292</xdr:colOff>
      <xdr:row>8</xdr:row>
      <xdr:rowOff>132880</xdr:rowOff>
    </xdr:from>
    <xdr:to>
      <xdr:col>17</xdr:col>
      <xdr:colOff>616615</xdr:colOff>
      <xdr:row>10</xdr:row>
      <xdr:rowOff>78135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E4BE790B-31A3-4622-A452-0B6EFD566B0A}"/>
            </a:ext>
          </a:extLst>
        </xdr:cNvPr>
        <xdr:cNvSpPr txBox="1"/>
      </xdr:nvSpPr>
      <xdr:spPr>
        <a:xfrm>
          <a:off x="7141880" y="1755492"/>
          <a:ext cx="7029370" cy="303843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9.</a:t>
          </a:r>
          <a:r>
            <a:rPr lang="es-DO" sz="11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Porcentaje de población en condiciones de pobreza monetaria por zona de residencia, 2020-2021*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89908</xdr:rowOff>
    </xdr:from>
    <xdr:to>
      <xdr:col>16383</xdr:col>
      <xdr:colOff>3003355</xdr:colOff>
      <xdr:row>35</xdr:row>
      <xdr:rowOff>26895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DEA633B1-CF93-4B9E-B0EA-0F20951E37F4}"/>
            </a:ext>
          </a:extLst>
        </xdr:cNvPr>
        <xdr:cNvGrpSpPr/>
      </xdr:nvGrpSpPr>
      <xdr:grpSpPr>
        <a:xfrm>
          <a:off x="0" y="2635884"/>
          <a:ext cx="12084602" cy="4060752"/>
          <a:chOff x="457023" y="3424778"/>
          <a:chExt cx="11797731" cy="3182210"/>
        </a:xfrm>
      </xdr:grpSpPr>
      <xdr:graphicFrame macro="">
        <xdr:nvGraphicFramePr>
          <xdr:cNvPr id="6" name="Gráfico 5">
            <a:extLst>
              <a:ext uri="{FF2B5EF4-FFF2-40B4-BE49-F238E27FC236}">
                <a16:creationId xmlns:a16="http://schemas.microsoft.com/office/drawing/2014/main" id="{6598A515-9388-454F-9404-4264E07DC1D7}"/>
              </a:ext>
            </a:extLst>
          </xdr:cNvPr>
          <xdr:cNvGraphicFramePr/>
        </xdr:nvGraphicFramePr>
        <xdr:xfrm>
          <a:off x="6479241" y="3424778"/>
          <a:ext cx="5775513" cy="318221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7" name="Gráfico 6">
            <a:extLst>
              <a:ext uri="{FF2B5EF4-FFF2-40B4-BE49-F238E27FC236}">
                <a16:creationId xmlns:a16="http://schemas.microsoft.com/office/drawing/2014/main" id="{8038EC79-84BD-49FB-ADB0-C9DC7072005F}"/>
              </a:ext>
            </a:extLst>
          </xdr:cNvPr>
          <xdr:cNvGraphicFramePr>
            <a:graphicFrameLocks/>
          </xdr:cNvGraphicFramePr>
        </xdr:nvGraphicFramePr>
        <xdr:xfrm>
          <a:off x="457023" y="3439839"/>
          <a:ext cx="6015494" cy="3164909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0</xdr:colOff>
      <xdr:row>32</xdr:row>
      <xdr:rowOff>152398</xdr:rowOff>
    </xdr:from>
    <xdr:to>
      <xdr:col>16382</xdr:col>
      <xdr:colOff>771141</xdr:colOff>
      <xdr:row>35</xdr:row>
      <xdr:rowOff>71717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639781C0-D4A7-4771-B0AE-39B30ECC3224}"/>
            </a:ext>
          </a:extLst>
        </xdr:cNvPr>
        <xdr:cNvSpPr txBox="1"/>
      </xdr:nvSpPr>
      <xdr:spPr>
        <a:xfrm>
          <a:off x="0" y="6284257"/>
          <a:ext cx="8821447" cy="457201"/>
        </a:xfrm>
        <a:prstGeom prst="rect">
          <a:avLst/>
        </a:prstGeom>
      </xdr:spPr>
      <xdr:txBody>
        <a:bodyPr wrap="square" rtlCol="0" anchor="ctr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900" b="1"/>
            <a:t>Fuente: </a:t>
          </a:r>
          <a:r>
            <a:rPr lang="en-US" sz="11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xdr:txBody>
    </xdr:sp>
    <xdr:clientData/>
  </xdr:twoCellAnchor>
  <xdr:twoCellAnchor>
    <xdr:from>
      <xdr:col>9</xdr:col>
      <xdr:colOff>98433</xdr:colOff>
      <xdr:row>10</xdr:row>
      <xdr:rowOff>116803</xdr:rowOff>
    </xdr:from>
    <xdr:to>
      <xdr:col>16383</xdr:col>
      <xdr:colOff>9379</xdr:colOff>
      <xdr:row>12</xdr:row>
      <xdr:rowOff>69230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id="{7501C194-35F6-4457-B81F-BB0AB338F957}"/>
            </a:ext>
          </a:extLst>
        </xdr:cNvPr>
        <xdr:cNvSpPr txBox="1"/>
      </xdr:nvSpPr>
      <xdr:spPr>
        <a:xfrm>
          <a:off x="2088598" y="2304191"/>
          <a:ext cx="6993063" cy="311015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10. Tasa de pobreza</a:t>
          </a:r>
          <a:r>
            <a:rPr lang="es-DO" sz="1100" b="1" baseline="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monetaria general y extrema por macrorregión, </a:t>
          </a: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2020-2021*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3</xdr:row>
      <xdr:rowOff>122283</xdr:rowOff>
    </xdr:from>
    <xdr:to>
      <xdr:col>29</xdr:col>
      <xdr:colOff>79064</xdr:colOff>
      <xdr:row>20</xdr:row>
      <xdr:rowOff>75733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E44EE383-EA11-4407-93D2-82A9E67F29CF}"/>
            </a:ext>
          </a:extLst>
        </xdr:cNvPr>
        <xdr:cNvGrpSpPr/>
      </xdr:nvGrpSpPr>
      <xdr:grpSpPr>
        <a:xfrm>
          <a:off x="6909707" y="742769"/>
          <a:ext cx="11032814" cy="3099421"/>
          <a:chOff x="6648450" y="693783"/>
          <a:chExt cx="11032814" cy="3030025"/>
        </a:xfrm>
      </xdr:grpSpPr>
      <xdr:graphicFrame macro="">
        <xdr:nvGraphicFramePr>
          <xdr:cNvPr id="66" name="Chart 1">
            <a:extLst>
              <a:ext uri="{FF2B5EF4-FFF2-40B4-BE49-F238E27FC236}">
                <a16:creationId xmlns:a16="http://schemas.microsoft.com/office/drawing/2014/main" id="{6C86DEEB-85CA-4FE0-818E-60EA260E87F2}"/>
              </a:ext>
            </a:extLst>
          </xdr:cNvPr>
          <xdr:cNvGraphicFramePr>
            <a:graphicFrameLocks/>
          </xdr:cNvGraphicFramePr>
        </xdr:nvGraphicFramePr>
        <xdr:xfrm>
          <a:off x="12179300" y="695325"/>
          <a:ext cx="5501964" cy="302748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pSp>
        <xdr:nvGrpSpPr>
          <xdr:cNvPr id="67" name="Grupo 54">
            <a:extLst>
              <a:ext uri="{FF2B5EF4-FFF2-40B4-BE49-F238E27FC236}">
                <a16:creationId xmlns:a16="http://schemas.microsoft.com/office/drawing/2014/main" id="{0D32BA00-C660-4FC8-955A-918BD908DB9C}"/>
              </a:ext>
            </a:extLst>
          </xdr:cNvPr>
          <xdr:cNvGrpSpPr/>
        </xdr:nvGrpSpPr>
        <xdr:grpSpPr>
          <a:xfrm>
            <a:off x="6644640" y="691878"/>
            <a:ext cx="5562600" cy="3035740"/>
            <a:chOff x="6048375" y="7667625"/>
            <a:chExt cx="5569939" cy="3029389"/>
          </a:xfrm>
        </xdr:grpSpPr>
        <xdr:grpSp>
          <xdr:nvGrpSpPr>
            <xdr:cNvPr id="68" name="Grupo 52">
              <a:extLst>
                <a:ext uri="{FF2B5EF4-FFF2-40B4-BE49-F238E27FC236}">
                  <a16:creationId xmlns:a16="http://schemas.microsoft.com/office/drawing/2014/main" id="{D0424F3B-4197-4313-BB41-CF7C75E25982}"/>
                </a:ext>
              </a:extLst>
            </xdr:cNvPr>
            <xdr:cNvGrpSpPr/>
          </xdr:nvGrpSpPr>
          <xdr:grpSpPr>
            <a:xfrm>
              <a:off x="6048375" y="7667625"/>
              <a:ext cx="5569939" cy="3029389"/>
              <a:chOff x="6048375" y="7667625"/>
              <a:chExt cx="5569939" cy="3029389"/>
            </a:xfrm>
          </xdr:grpSpPr>
          <xdr:graphicFrame macro="">
            <xdr:nvGraphicFramePr>
              <xdr:cNvPr id="71" name="Chart 1">
                <a:extLst>
                  <a:ext uri="{FF2B5EF4-FFF2-40B4-BE49-F238E27FC236}">
                    <a16:creationId xmlns:a16="http://schemas.microsoft.com/office/drawing/2014/main" id="{8944B237-EB4F-47F5-B439-4D51D8763F62}"/>
                  </a:ext>
                </a:extLst>
              </xdr:cNvPr>
              <xdr:cNvGraphicFramePr>
                <a:graphicFrameLocks/>
              </xdr:cNvGraphicFramePr>
            </xdr:nvGraphicFramePr>
            <xdr:xfrm>
              <a:off x="6048375" y="7667625"/>
              <a:ext cx="5569939" cy="3029389"/>
            </xdr:xfrm>
            <a:graphic>
              <a:graphicData uri="http://schemas.openxmlformats.org/drawingml/2006/chart">
                <c:chart xmlns:c="http://schemas.openxmlformats.org/drawingml/2006/chart" xmlns:r="http://schemas.openxmlformats.org/officeDocument/2006/relationships" r:id="rId2"/>
              </a:graphicData>
            </a:graphic>
          </xdr:graphicFrame>
          <xdr:sp macro="" textlink="">
            <xdr:nvSpPr>
              <xdr:cNvPr id="72" name="Rectángulo 48">
                <a:extLst>
                  <a:ext uri="{FF2B5EF4-FFF2-40B4-BE49-F238E27FC236}">
                    <a16:creationId xmlns:a16="http://schemas.microsoft.com/office/drawing/2014/main" id="{2C15D437-A359-425E-A6C4-B36914084617}"/>
                  </a:ext>
                </a:extLst>
              </xdr:cNvPr>
              <xdr:cNvSpPr/>
            </xdr:nvSpPr>
            <xdr:spPr>
              <a:xfrm>
                <a:off x="6343650" y="9648825"/>
                <a:ext cx="581025" cy="247650"/>
              </a:xfrm>
              <a:prstGeom prst="rect">
                <a:avLst/>
              </a:prstGeom>
              <a:solidFill>
                <a:schemeClr val="bg1"/>
              </a:solidFill>
              <a:ln>
                <a:solidFill>
                  <a:schemeClr val="bg1"/>
                </a:solidFill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s-DO" sz="1400"/>
              </a:p>
            </xdr:txBody>
          </xdr:sp>
        </xdr:grpSp>
        <xdr:pic>
          <xdr:nvPicPr>
            <xdr:cNvPr id="69" name="Imagen 51">
              <a:extLst>
                <a:ext uri="{FF2B5EF4-FFF2-40B4-BE49-F238E27FC236}">
                  <a16:creationId xmlns:a16="http://schemas.microsoft.com/office/drawing/2014/main" id="{D84E7539-2C22-4A93-BE91-2FEF118378FB}"/>
                </a:ext>
              </a:extLst>
            </xdr:cNvPr>
            <xdr:cNvPicPr/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67450" y="9305926"/>
              <a:ext cx="809626" cy="861060"/>
            </a:xfrm>
            <a:prstGeom prst="rect">
              <a:avLst/>
            </a:prstGeom>
            <a:noFill/>
            <a:ln>
              <a:noFill/>
            </a:ln>
          </xdr:spPr>
        </xdr:pic>
        <xdr:pic>
          <xdr:nvPicPr>
            <xdr:cNvPr id="70" name="Imagen 53">
              <a:extLst>
                <a:ext uri="{FF2B5EF4-FFF2-40B4-BE49-F238E27FC236}">
                  <a16:creationId xmlns:a16="http://schemas.microsoft.com/office/drawing/2014/main" id="{0B8B6178-B422-4294-A6B7-E4D6F4FB4056}"/>
                </a:ext>
              </a:extLst>
            </xdr:cNvPr>
            <xdr:cNvPicPr/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6200776" y="8162925"/>
              <a:ext cx="933450" cy="92265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11</xdr:col>
      <xdr:colOff>196760</xdr:colOff>
      <xdr:row>21</xdr:row>
      <xdr:rowOff>171450</xdr:rowOff>
    </xdr:from>
    <xdr:to>
      <xdr:col>24</xdr:col>
      <xdr:colOff>161078</xdr:colOff>
      <xdr:row>23</xdr:row>
      <xdr:rowOff>39386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53AFDFAB-D214-4420-88F1-D75E3CC1800A}"/>
            </a:ext>
          </a:extLst>
        </xdr:cNvPr>
        <xdr:cNvSpPr txBox="1"/>
      </xdr:nvSpPr>
      <xdr:spPr>
        <a:xfrm>
          <a:off x="6826160" y="4057650"/>
          <a:ext cx="7889118" cy="229886"/>
        </a:xfrm>
        <a:prstGeom prst="rect">
          <a:avLst/>
        </a:prstGeom>
      </xdr:spPr>
      <xdr:txBody>
        <a:bodyPr wrap="square" rtlCol="0" anchor="ctr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r>
            <a:rPr lang="en-US" sz="900" b="1"/>
            <a:t>Fuente: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xdr:txBody>
    </xdr:sp>
    <xdr:clientData/>
  </xdr:twoCellAnchor>
  <xdr:twoCellAnchor>
    <xdr:from>
      <xdr:col>11</xdr:col>
      <xdr:colOff>266700</xdr:colOff>
      <xdr:row>28</xdr:row>
      <xdr:rowOff>122872</xdr:rowOff>
    </xdr:from>
    <xdr:to>
      <xdr:col>18</xdr:col>
      <xdr:colOff>571500</xdr:colOff>
      <xdr:row>43</xdr:row>
      <xdr:rowOff>111442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ECE0FD5-B48F-4893-8D90-31CEDAEEA9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20</xdr:col>
      <xdr:colOff>243840</xdr:colOff>
      <xdr:row>5</xdr:row>
      <xdr:rowOff>168003</xdr:rowOff>
    </xdr:from>
    <xdr:to>
      <xdr:col>21</xdr:col>
      <xdr:colOff>563278</xdr:colOff>
      <xdr:row>11</xdr:row>
      <xdr:rowOff>3097</xdr:rowOff>
    </xdr:to>
    <xdr:pic>
      <xdr:nvPicPr>
        <xdr:cNvPr id="11" name="Imagen 53">
          <a:extLst>
            <a:ext uri="{FF2B5EF4-FFF2-40B4-BE49-F238E27FC236}">
              <a16:creationId xmlns:a16="http://schemas.microsoft.com/office/drawing/2014/main" id="{4B2F3AE7-6ABC-45EE-8BEC-12E1D10DCC39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59640" y="1158603"/>
          <a:ext cx="929038" cy="92094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0.04501</cdr:x>
      <cdr:y>0.53354</cdr:y>
    </cdr:from>
    <cdr:to>
      <cdr:x>0.19173</cdr:x>
      <cdr:y>0.81777</cdr:y>
    </cdr:to>
    <cdr:pic>
      <cdr:nvPicPr>
        <cdr:cNvPr id="2" name="Imagen 51">
          <a:extLst xmlns:a="http://schemas.openxmlformats.org/drawingml/2006/main">
            <a:ext uri="{FF2B5EF4-FFF2-40B4-BE49-F238E27FC236}">
              <a16:creationId xmlns:a16="http://schemas.microsoft.com/office/drawing/2014/main" id="{35522EAD-F82A-4D4C-8410-31362632522C}"/>
            </a:ext>
          </a:extLst>
        </cdr:cNvPr>
        <cdr:cNvPicPr/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7472" y="1614268"/>
          <a:ext cx="806689" cy="85996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</cdr:pic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0.04852</cdr:x>
      <cdr:y>0.28088</cdr:y>
    </cdr:from>
    <cdr:to>
      <cdr:x>0.15424</cdr:x>
      <cdr:y>0.36263</cdr:y>
    </cdr:to>
    <cdr:sp macro="" textlink="">
      <cdr:nvSpPr>
        <cdr:cNvPr id="2" name="Rectángulo 1">
          <a:extLst xmlns:a="http://schemas.openxmlformats.org/drawingml/2006/main">
            <a:ext uri="{FF2B5EF4-FFF2-40B4-BE49-F238E27FC236}">
              <a16:creationId xmlns:a16="http://schemas.microsoft.com/office/drawing/2014/main" id="{DB358379-7A2C-45CB-9A76-01C7FD80580C}"/>
            </a:ext>
          </a:extLst>
        </cdr:cNvPr>
        <cdr:cNvSpPr/>
      </cdr:nvSpPr>
      <cdr:spPr>
        <a:xfrm xmlns:a="http://schemas.openxmlformats.org/drawingml/2006/main">
          <a:off x="266700" y="850900"/>
          <a:ext cx="581025" cy="247650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solidFill>
            <a:schemeClr val="bg1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endParaRPr lang="es-DO" sz="1100"/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375466</xdr:colOff>
      <xdr:row>22</xdr:row>
      <xdr:rowOff>100736</xdr:rowOff>
    </xdr:from>
    <xdr:to>
      <xdr:col>5</xdr:col>
      <xdr:colOff>220980</xdr:colOff>
      <xdr:row>39</xdr:row>
      <xdr:rowOff>91439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EE03F364-B95B-4ABC-BE1A-59FA61A6FF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</cdr:x>
      <cdr:y>0.83798</cdr:y>
    </cdr:from>
    <cdr:to>
      <cdr:x>1</cdr:x>
      <cdr:y>1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53AFDFAB-D214-4420-88F1-D75E3CC1800A}"/>
            </a:ext>
          </a:extLst>
        </cdr:cNvPr>
        <cdr:cNvSpPr txBox="1"/>
      </cdr:nvSpPr>
      <cdr:spPr>
        <a:xfrm xmlns:a="http://schemas.openxmlformats.org/drawingml/2006/main">
          <a:off x="0" y="2597447"/>
          <a:ext cx="5720534" cy="5022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Nota:</a:t>
          </a:r>
          <a:r>
            <a:rPr lang="en-US" sz="900" b="1" baseline="0"/>
            <a:t>  </a:t>
          </a:r>
          <a:r>
            <a:rPr lang="en-US" sz="900" b="0" baseline="0"/>
            <a:t>El cálculo se realiza con un tramo de edad de 25 a 59 años</a:t>
          </a:r>
        </a:p>
        <a:p xmlns:a="http://schemas.openxmlformats.org/drawingml/2006/main">
          <a:r>
            <a:rPr lang="en-US" sz="900" b="1"/>
            <a:t>Fuente: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281940</xdr:colOff>
      <xdr:row>0</xdr:row>
      <xdr:rowOff>152400</xdr:rowOff>
    </xdr:from>
    <xdr:to>
      <xdr:col>13</xdr:col>
      <xdr:colOff>327660</xdr:colOff>
      <xdr:row>30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D42DA4B7-B891-4D36-95C2-69048C16FB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0.09181</cdr:x>
      <cdr:y>0.01997</cdr:y>
    </cdr:from>
    <cdr:to>
      <cdr:x>0.92877</cdr:x>
      <cdr:y>0.10428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7501C194-35F6-4457-B81F-BB0AB338F957}"/>
            </a:ext>
          </a:extLst>
        </cdr:cNvPr>
        <cdr:cNvSpPr txBox="1"/>
      </cdr:nvSpPr>
      <cdr:spPr>
        <a:xfrm xmlns:a="http://schemas.openxmlformats.org/drawingml/2006/main">
          <a:off x="767080" y="73660"/>
          <a:ext cx="6993063" cy="3110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13. Contribución de los cambios en la pobreza general por fuentes de ingresos, 2020-2021*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0.00924</cdr:x>
      <cdr:y>0.91845</cdr:y>
    </cdr:from>
    <cdr:to>
      <cdr:x>0.97036</cdr:x>
      <cdr:y>0.99853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0FF96FD0-127B-4BE3-9EC9-32A8641916E6}"/>
            </a:ext>
          </a:extLst>
        </cdr:cNvPr>
        <cdr:cNvSpPr txBox="1"/>
      </cdr:nvSpPr>
      <cdr:spPr>
        <a:xfrm xmlns:a="http://schemas.openxmlformats.org/drawingml/2006/main">
          <a:off x="73660" y="3604260"/>
          <a:ext cx="7660640" cy="31428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</c:userShapes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</xdr:colOff>
      <xdr:row>11</xdr:row>
      <xdr:rowOff>89535</xdr:rowOff>
    </xdr:from>
    <xdr:to>
      <xdr:col>7</xdr:col>
      <xdr:colOff>205105</xdr:colOff>
      <xdr:row>30</xdr:row>
      <xdr:rowOff>143510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54F373E-7F34-483C-A963-BE14BBA2E3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</cdr:x>
      <cdr:y>0.92055</cdr:y>
    </cdr:from>
    <cdr:to>
      <cdr:x>1</cdr:x>
      <cdr:y>1</cdr:y>
    </cdr:to>
    <cdr:sp macro="" textlink="">
      <cdr:nvSpPr>
        <cdr:cNvPr id="2" name="Text Box 3">
          <a:extLst xmlns:a="http://schemas.openxmlformats.org/drawingml/2006/main">
            <a:ext uri="{FF2B5EF4-FFF2-40B4-BE49-F238E27FC236}">
              <a16:creationId xmlns:a16="http://schemas.microsoft.com/office/drawing/2014/main" id="{DD81C6D2-D149-4EEC-A743-FBA20145EA65}"/>
            </a:ext>
          </a:extLst>
        </cdr:cNvPr>
        <cdr:cNvSpPr txBox="1"/>
      </cdr:nvSpPr>
      <cdr:spPr>
        <a:xfrm xmlns:a="http://schemas.openxmlformats.org/drawingml/2006/main">
          <a:off x="0" y="3158921"/>
          <a:ext cx="5697220" cy="2726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  <cdr:relSizeAnchor xmlns:cdr="http://schemas.openxmlformats.org/drawingml/2006/chartDrawing">
    <cdr:from>
      <cdr:x>0</cdr:x>
      <cdr:y>0.0148</cdr:y>
    </cdr:from>
    <cdr:to>
      <cdr:x>1</cdr:x>
      <cdr:y>0.11934</cdr:y>
    </cdr:to>
    <cdr:sp macro="" textlink="">
      <cdr:nvSpPr>
        <cdr:cNvPr id="5" name="Text Box 1">
          <a:extLst xmlns:a="http://schemas.openxmlformats.org/drawingml/2006/main">
            <a:ext uri="{FF2B5EF4-FFF2-40B4-BE49-F238E27FC236}">
              <a16:creationId xmlns:a16="http://schemas.microsoft.com/office/drawing/2014/main" id="{511934ED-C777-45D9-B90D-0D19DA93A1F4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6137423" cy="3587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14. Coeficiente de desigualdad de Gini, 2016-2021*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</c:userShapes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</xdr:colOff>
      <xdr:row>13</xdr:row>
      <xdr:rowOff>81915</xdr:rowOff>
    </xdr:from>
    <xdr:to>
      <xdr:col>8</xdr:col>
      <xdr:colOff>36194</xdr:colOff>
      <xdr:row>29</xdr:row>
      <xdr:rowOff>74295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9769F7B1-C779-4278-8BE9-633945C7B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0.05514</cdr:x>
      <cdr:y>0</cdr:y>
    </cdr:from>
    <cdr:to>
      <cdr:x>0.95784</cdr:x>
      <cdr:y>0.13002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B7104CEA-E822-4D46-BBEB-91FBFA51EC71}"/>
            </a:ext>
          </a:extLst>
        </cdr:cNvPr>
        <cdr:cNvSpPr txBox="1"/>
      </cdr:nvSpPr>
      <cdr:spPr>
        <a:xfrm xmlns:a="http://schemas.openxmlformats.org/drawingml/2006/main">
          <a:off x="347980" y="0"/>
          <a:ext cx="5697220" cy="3690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15. Índice de Gini por macrorregiones, 2020 y 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0.88501</cdr:y>
    </cdr:from>
    <cdr:to>
      <cdr:x>1</cdr:x>
      <cdr:y>0.98383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C06033DD-F982-4FF5-9E21-C0F4666A1C9F}"/>
            </a:ext>
          </a:extLst>
        </cdr:cNvPr>
        <cdr:cNvSpPr txBox="1"/>
      </cdr:nvSpPr>
      <cdr:spPr>
        <a:xfrm xmlns:a="http://schemas.openxmlformats.org/drawingml/2006/main">
          <a:off x="0" y="2512060"/>
          <a:ext cx="6311265" cy="2804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 </a:t>
          </a:r>
          <a:r>
            <a:rPr lang="en-US" sz="1100" b="1">
              <a:effectLst/>
              <a:latin typeface="+mn-lt"/>
              <a:ea typeface="+mn-ea"/>
              <a:cs typeface="+mn-cs"/>
            </a:rPr>
            <a:t>: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</c:userShapes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49305</xdr:colOff>
      <xdr:row>0</xdr:row>
      <xdr:rowOff>117661</xdr:rowOff>
    </xdr:from>
    <xdr:to>
      <xdr:col>15</xdr:col>
      <xdr:colOff>600635</xdr:colOff>
      <xdr:row>22</xdr:row>
      <xdr:rowOff>53787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9EF6081E-C565-42AD-B791-460C648CDD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</cdr:x>
      <cdr:y>0.01852</cdr:y>
    </cdr:from>
    <cdr:to>
      <cdr:x>1</cdr:x>
      <cdr:y>0.15305</cdr:y>
    </cdr:to>
    <cdr:sp macro="" textlink="">
      <cdr:nvSpPr>
        <cdr:cNvPr id="2" name="Text Box 1">
          <a:extLst xmlns:a="http://schemas.openxmlformats.org/drawingml/2006/main">
            <a:ext uri="{FF2B5EF4-FFF2-40B4-BE49-F238E27FC236}">
              <a16:creationId xmlns:a16="http://schemas.microsoft.com/office/drawing/2014/main" id="{F1F89491-D0F0-4B3D-AA5B-B6B60E4AD919}"/>
            </a:ext>
          </a:extLst>
        </cdr:cNvPr>
        <cdr:cNvSpPr txBox="1"/>
      </cdr:nvSpPr>
      <cdr:spPr>
        <a:xfrm xmlns:a="http://schemas.openxmlformats.org/drawingml/2006/main">
          <a:off x="50800" y="50800"/>
          <a:ext cx="5697220" cy="36905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marL="0" marR="0" algn="ctr">
            <a:lnSpc>
              <a:spcPct val="107000"/>
            </a:lnSpc>
            <a:spcBef>
              <a:spcPts val="0"/>
            </a:spcBef>
            <a:spcAft>
              <a:spcPts val="800"/>
            </a:spcAft>
          </a:pPr>
          <a:r>
            <a:rPr lang="es-DO" sz="1100" b="1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Gráfico 16. Índice de Palma por Zona, 2020 - 2021*</a:t>
          </a:r>
          <a:endParaRPr lang="en-US" sz="16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cdr:txBody>
    </cdr:sp>
  </cdr:relSizeAnchor>
  <cdr:relSizeAnchor xmlns:cdr="http://schemas.openxmlformats.org/drawingml/2006/chartDrawing">
    <cdr:from>
      <cdr:x>0</cdr:x>
      <cdr:y>0.88795</cdr:y>
    </cdr:from>
    <cdr:to>
      <cdr:x>1</cdr:x>
      <cdr:y>0.9902</cdr:y>
    </cdr:to>
    <cdr:sp macro="" textlink="">
      <cdr:nvSpPr>
        <cdr:cNvPr id="3" name="Text Box 3">
          <a:extLst xmlns:a="http://schemas.openxmlformats.org/drawingml/2006/main">
            <a:ext uri="{FF2B5EF4-FFF2-40B4-BE49-F238E27FC236}">
              <a16:creationId xmlns:a16="http://schemas.microsoft.com/office/drawing/2014/main" id="{C37AEB09-1A15-4417-BC8A-AB656E459150}"/>
            </a:ext>
          </a:extLst>
        </cdr:cNvPr>
        <cdr:cNvSpPr txBox="1"/>
      </cdr:nvSpPr>
      <cdr:spPr>
        <a:xfrm xmlns:a="http://schemas.openxmlformats.org/drawingml/2006/main">
          <a:off x="0" y="2435818"/>
          <a:ext cx="4731124" cy="28048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900" b="1"/>
            <a:t>Fuente:</a:t>
          </a:r>
          <a:r>
            <a:rPr lang="en-US" sz="900" b="1" baseline="0"/>
            <a:t> </a:t>
          </a:r>
          <a:r>
            <a:rPr lang="en-US" sz="900" b="0">
              <a:effectLst/>
              <a:latin typeface="+mn-lt"/>
              <a:ea typeface="+mn-ea"/>
              <a:cs typeface="+mn-cs"/>
            </a:rPr>
            <a:t>Comité Técnico Interinstitucional de Pobreza, a partir del procesamiento de microdatos de la ENCFT del Banco Central de la República Dominicana. *Cifras preliminares</a:t>
          </a:r>
          <a:endParaRPr lang="en-US" sz="9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Personal\My%20Documents\Moz\E-Final\BOP97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My%20Documents\GHBopbaseline05150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991162\Local%20Settings\Temporary%20Internet%20Files\OLK1\balanzatrimestral%202003-2004%20Inf%20economia%2003-04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WIN\Temporary%20Internet%20Files\OLK70A5\Summary%20of%20shocks%20to%20tourism_200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991162\Local%20Settings\Temporary%20Internet%20Files\OLK1\balanzatrimestral%202003-2004%20Inf%20economia%2003-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smejia\Downloads\Documents%20and%20Settings\1991162\Local%20Settings\Temporary%20Internet%20Files\OLK1\balanzatrimestral%202003-2004%20Inf%20economia%2003-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reccion%20Estadisticas%20Fiscales\Balance%20Fiscal\PROMIECO\Politica%20Fiscal\FISCAL\Cr&#233;dito\2013\Credito%20Balance%20Fiscal%20Sin%20inversiones%202013%20(Ejercicio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reccion%20Estadisticas%20Fiscales\Balance%20Fiscal\Documents%20and%20Settings\1996100\Desktop\My%20Documents\Archivos%20de%20Excel\Archivo%20Monetario%204%20de%20ener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\DD\GEO\BOP\GeoBop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v2kp-47212\FISCAL\Cuadros%20Comparativos\CUADROS%20FISC.COMPARA902001-1er%20trimestr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FWN03P\STA\respaldo%20Henry%20Rodriguez\Resto%20del%20Sistema%20Bancario\Implementacion%20del%20MEMF\Oferta%20Monetaria\analisis%20pafi%20junio%202007%20y%20gr&#225;ficos%20comparado%20con%20el%20MEMF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reccion%20Estadisticas%20Fiscales\Balance%20Fiscal\DATA\ML\DOM\Macro\2002\DRSHARE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reccion%20Estadisticas%20Fiscales\Balance%20Fiscal\SEGURIDAD\Secto%20publico\DATA\ML\DOM\Macro\2002\DRSHARE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reccion%20Estadisticas%20Fiscales\Balance%20Fiscal\Users\Juliana\AppData\Local\Temp\DATA\DD\GEO\BOP\GeoBop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lreyes\Downloads\Documents%20and%20Settings\1991162\Local%20Settings\Temporary%20Internet%20Files\OLK1\balanzatrimestral%202003-2004%20Inf%20economia%2003-04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TEMP\My%20Documents\Moz\E-Final\BOP9703_stres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Cameroon\DSA\Cam_Relie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ACK-OFFICE\COMUNES\Informes%20y%20Reportes\BCRD\Elaboracion_Balance_Fiscal\2016\Q1\DATA\ML\DOM\archives\June%20%202003%20SBA%20Mission\Real\DRGDP_prog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Users\BHouse\My%20Documents\DomRep\DomRep-BOP\Active-0312M-DSA\IN\DR%20WEO%20Shor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joe\Guinea%20Bissau\Guinea-Bissau\Guinea%20Bissau_mdb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olitica%20Fiscal\Sector%20publico\BKUP%20SPNF\2010\Blance%20Trimestral%20enviado%20a%20Rosa%20Yunes%202009_20enero201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My%20Documents\Temp\ETHIOPIA\Mission\Temp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Users\BHouse\My%20Documents\DomRep\DomRep-BOP\Active-0312M-DSA\DomRep-BOP-vActive-0312M-DSA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F32189D\balanza%20revision%202002-2004%20CParis%20(revision%20de%20abril%2004)vigente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alance%20Fiscal\Documents%20and%20Settings\1996100\Desktop\My%20Documents\Archivos%20de%20Excel\Archivo%20Monetario%204%20de%20ener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Personal\My%20Documents\Moz\E-Final\BOP9703_stress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GCP-STRUCTURE\Manual%20Operativo%20DGCP\Manuales%20de%20Soporte\Sistema%20de%20Informacion%20Financiera\Sistema%20de%20Informacion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1995063\Local%20Settings\Temporary%20Internet%20Files\OLKCE\PROY2003\EXCEL\PROY%20-%20PROYECCION%20SERVICIO%202000-2003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ACK-OFFICE\COMUNES\Informes%20y%20Reportes\BCRD\Elaboracion_Balance_Fiscal\2016\Q1\Documents%20and%20Settings\1991162\Local%20Settings\Temporary%20Internet%20Files\OLK1\balanzatrimestral%202003-2004%20Inf%20economia%2003-04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SSWN06p\wrs2\whd\system\WRSTAB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Docs\O-DRIVE\JM\BEN\HIPC\excelfiles\with%20libya\BN-DSA-Kad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cfs1\promieco\Politica%20Fiscal\Sector%20publico\Sector%20Publico%202006%20%202010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OARD\BENIN\Decion%20Pt\HIPC%20table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TEMP\HIPC\Other%20HIPCs\Burkina%20Faso\BUR%20129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DATA\GHA\WORKING\Ghfis0500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BOARD\MALI\1ST-COMP\DSA\MLI-buyback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Proyecto%20Estadisticas%20Fiscales%202017-2020\2.Estado%20de%20Operaciones%20MEPF2014\Estado%20de%20Operaciones\EO%20DGAPF.2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fsadfs1\UPF\Users\jhenriquez\Desktop\Reuni&#243;n%20GTEFP%20marzo%202019\Copia%20de%20258GYQ14_2016%20(FINAL)%20Modelo%20Tablas%20estandarizadas%20EFP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My%20Documents\Temp\Chad\mission\150dp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1\PDR\My%20Documents\Temp\Cameroon\mission\DSARept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_mnt\c\1Edas\FMI\mision\BCHDIC97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ACK-OFFICE\COMUNES\Informes%20y%20Reportes\BCRD\Elaboracion_Balance_Fiscal\2016\Q1\Documents%20and%20Settings\1987216\Local%20Settings\Temporary%20Internet%20Files\OLK6\bp5enemar0001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BACK-OFFICE\COMUNES\Informes%20y%20Reportes\BCRD\Elaboracion_Balance_Fiscal\2016\Q1\Documents%20and%20Settings\1987216\Local%20Settings\Temporary%20Internet%20Files\OLK6\bp5trimestre9900re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BoP OUT Medium"/>
      <sheetName val="BoP OUT Long"/>
      <sheetName val="IMF Assistance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IMF Assistance Ol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Me"/>
      <sheetName val="TC"/>
      <sheetName val="Asp"/>
      <sheetName val="Out"/>
      <sheetName val="Weta"/>
      <sheetName val="New WETA"/>
      <sheetName val="T-BOP"/>
      <sheetName val="T-Rq"/>
      <sheetName val="T-IMF"/>
      <sheetName val="T-DSvc"/>
      <sheetName val="T-DSA"/>
      <sheetName val="CAPACITY"/>
      <sheetName val="Main"/>
      <sheetName val="Ind"/>
      <sheetName val="X"/>
      <sheetName val="X-Id"/>
      <sheetName val="M"/>
      <sheetName val="M-Id"/>
      <sheetName val="Dbt"/>
      <sheetName val="Svc"/>
      <sheetName val="Tr"/>
      <sheetName val="IMF"/>
      <sheetName val="Amt"/>
      <sheetName val="NEW-BIL"/>
      <sheetName val="Dsb"/>
      <sheetName val="Int"/>
      <sheetName val="Req"/>
      <sheetName val="BOG"/>
      <sheetName val="hipc2"/>
      <sheetName val="hipc1"/>
      <sheetName val="NEWDSA"/>
      <sheetName val="Null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mi-bcrd"/>
      <sheetName val="cta fin 0304"/>
      <sheetName val="comparativo"/>
      <sheetName val="Sheet2"/>
      <sheetName val="cta cte resumida"/>
      <sheetName val="bop1"/>
      <sheetName val="ana2"/>
      <sheetName val="ana3"/>
      <sheetName val="BOP Cepal"/>
      <sheetName val="resumida anual"/>
      <sheetName val="bop ene-mar04"/>
      <sheetName val="bop ene-jun04"/>
      <sheetName val="bop ene-sep04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R1"/>
      <sheetName val="A"/>
      <sheetName val="WEO Inpu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mi-bcrd"/>
      <sheetName val="cta fin 0304"/>
      <sheetName val="comparativo"/>
      <sheetName val="Sheet2"/>
      <sheetName val="cta cte resumida"/>
      <sheetName val="bop1"/>
      <sheetName val="ana2"/>
      <sheetName val="ana3"/>
      <sheetName val="BOP Cepal"/>
      <sheetName val="resumida anual"/>
      <sheetName val="bop ene-mar04"/>
      <sheetName val="bop ene-jun04"/>
      <sheetName val="bop ene-sep04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mi-bcrd"/>
      <sheetName val="cta fin 0304"/>
      <sheetName val="comparativo"/>
      <sheetName val="Sheet2"/>
      <sheetName val="cta cte resumida"/>
      <sheetName val="bop1"/>
      <sheetName val="ana2"/>
      <sheetName val="ana3"/>
      <sheetName val="BOP Cepal"/>
      <sheetName val="resumida anual"/>
      <sheetName val="bop ene-mar04"/>
      <sheetName val="bop ene-jun04"/>
      <sheetName val="bop ene-sep04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édito SPNF Sin inversiones"/>
      <sheetName val="Sheet1"/>
      <sheetName val="Crédito SPNF (fiscal)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s cuantitativas"/>
      <sheetName val="Seguimientos"/>
      <sheetName val="money"/>
      <sheetName val="créditocons"/>
      <sheetName val="QF_BCRD"/>
      <sheetName val="QF_losses FMI"/>
      <sheetName val="cuadro baseQf)"/>
      <sheetName val="cuadro baseQf) (2)"/>
      <sheetName val="cable 1"/>
      <sheetName val="Escenario Base"/>
      <sheetName val="Q-F Base"/>
      <sheetName val="Escenario Alternativo"/>
      <sheetName val="Q-F Alternativo"/>
      <sheetName val="Seasonal Factors"/>
      <sheetName val="Supuestos Macro (3)"/>
      <sheetName val="Cable 2"/>
      <sheetName val="Sheet1"/>
      <sheetName val="Supuestos 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  <sheetName val="Out-A"/>
      <sheetName val="BoP-worksheet"/>
      <sheetName val="Inputs"/>
      <sheetName val="A-II.3"/>
      <sheetName val="Structure"/>
      <sheetName val="IR-6SR"/>
      <sheetName val="CB-1SR_Bridge"/>
      <sheetName val="CB-1SR"/>
      <sheetName val="STA-1SG"/>
      <sheetName val="AD-CB"/>
      <sheetName val="DMB"/>
      <sheetName val="Comb_Bridge"/>
      <sheetName val="ODC-2SR_Bridge_banks"/>
      <sheetName val="ODC-2SR_Bridge_CRU"/>
      <sheetName val="ODC-2SR"/>
      <sheetName val="STA-2SG"/>
      <sheetName val="AD-ODC"/>
      <sheetName val="STA-3SG"/>
      <sheetName val="AD-DC"/>
      <sheetName val="OFC-4SR"/>
      <sheetName val="STA-4SG"/>
      <sheetName val="AD-OFC"/>
      <sheetName val="STA-5SG"/>
      <sheetName val="AD-FC"/>
      <sheetName val="MA-5SR_Bridge"/>
      <sheetName val="MA-5SR"/>
      <sheetName val="ER-01R"/>
      <sheetName val="Out-F"/>
      <sheetName val="Out-M"/>
      <sheetName val="Out-BoP"/>
      <sheetName val="Trade"/>
      <sheetName val="Finance"/>
      <sheetName val="Pledge"/>
      <sheetName val="Finreq"/>
      <sheetName val="FundSR"/>
      <sheetName val="Input_external"/>
      <sheetName val="Inp_Outp_debt"/>
      <sheetName val="BoP-GDP"/>
      <sheetName val="NPC Debt"/>
      <sheetName val="Flow"/>
      <sheetName val="Oil shock"/>
      <sheetName val="Fiscal1"/>
      <sheetName val="Figs"/>
      <sheetName val="NRI"/>
      <sheetName val="Input-DS-04-Feb 05"/>
      <sheetName val="Input-DS-05-Feb 05"/>
      <sheetName val="Input-Grants-05-Feb 05-2"/>
      <sheetName val="Input-Grants-04-Feb 05"/>
      <sheetName val="Input-Credit-05-Feb 05"/>
      <sheetName val="Input-Credit 04 Feb 05"/>
      <sheetName val="Merchandise"/>
      <sheetName val="Debt stocks"/>
      <sheetName val="Storage"/>
      <sheetName val="Q5"/>
      <sheetName val="Q6"/>
      <sheetName val="Q7"/>
      <sheetName val="OUTREO"/>
      <sheetName val="OUTREO_History"/>
      <sheetName val="out_fiscal"/>
      <sheetName val="out_main"/>
      <sheetName val="Imp"/>
      <sheetName val="DSA output"/>
      <sheetName val="in-out"/>
      <sheetName val="CY BOT CASHFLOW"/>
      <sheetName val="A 11"/>
      <sheetName val="GeoBo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"/>
      <sheetName val="TCYN"/>
      <sheetName val="TCG"/>
      <sheetName val="DIF"/>
      <sheetName val="Gcap"/>
      <sheetName val="GCK"/>
      <sheetName val="Pretrib"/>
      <sheetName val="Ytotal"/>
      <sheetName val="Gastot"/>
      <sheetName val="gastotri"/>
      <sheetName val="Chart2"/>
      <sheetName val="datos graf."/>
      <sheetName val="FINANCIAMIENTO"/>
      <sheetName val="OPE-FINA"/>
      <sheetName val="Gasto "/>
      <sheetName val="ING SIN DIF "/>
      <sheetName val="ING SIN DIF NI COMISION"/>
      <sheetName val="FLUJO"/>
      <sheetName val="ING "/>
      <sheetName val="FINANCIAMIENTO (2)"/>
      <sheetName val="Ingresos Tributarios"/>
      <sheetName val="Ponderación Impuestos"/>
      <sheetName val="ING COMBUS"/>
      <sheetName val="LIST GASTOS"/>
      <sheetName val="LIST INGRESOS"/>
      <sheetName val="CUADROS FISC.COMPARA902001-1er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s"/>
      <sheetName val="PFMON"/>
      <sheetName val="graficos"/>
      <sheetName val="graf rin"/>
      <sheetName val="P.F.M.D."/>
      <sheetName val="crec oferta"/>
      <sheetName val="coloc cams sub y costo"/>
      <sheetName val="crec cred"/>
      <sheetName val="interanual"/>
      <sheetName val="Hoja1"/>
      <sheetName val="Módul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ared data"/>
      <sheetName val="gas013003"/>
      <sheetName val="GEE0013003"/>
      <sheetName val="gas102802"/>
      <sheetName val="GEE0102802"/>
      <sheetName val="gas112601"/>
      <sheetName val="GEE102301"/>
      <sheetName val="agrop PUB Pro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ared data"/>
      <sheetName val="gas013003"/>
      <sheetName val="GEE0013003"/>
      <sheetName val="gas102802"/>
      <sheetName val="GEE0102802"/>
      <sheetName val="gas112601"/>
      <sheetName val="GEE102301"/>
      <sheetName val="agrop PUB Pro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OC"/>
      <sheetName val="Input"/>
      <sheetName val="Main Output Table"/>
      <sheetName val="BoP"/>
      <sheetName val="End-94-update"/>
      <sheetName val="Projects"/>
      <sheetName val="Debt"/>
      <sheetName val="export"/>
      <sheetName val="import"/>
      <sheetName val="Gas"/>
      <sheetName val="IMF"/>
      <sheetName val="WB"/>
      <sheetName val="EBRD"/>
      <sheetName val="ER"/>
      <sheetName val="RED_TbleBOP"/>
      <sheetName val="Debt_Sum_Tbl"/>
      <sheetName val="RED_Tble36"/>
      <sheetName val="Tbl2-DSA"/>
      <sheetName val="BoP_Sum (comp)"/>
      <sheetName val="DS_after2001 (2)"/>
      <sheetName val="DS_after2001"/>
      <sheetName val="Chart1 DS"/>
      <sheetName val="Prog"/>
      <sheetName val="UFC_TBL"/>
      <sheetName val="CPFs"/>
      <sheetName val="ControlSheet"/>
      <sheetName val="DSA-2000"/>
      <sheetName val="NPV"/>
      <sheetName val="NPV-gap-Geo&amp;Napflow"/>
      <sheetName val="NPV-gap-Napstock"/>
      <sheetName val="DSA_Naple_F_S"/>
      <sheetName val="WEOQ5"/>
      <sheetName val="WEOQ6"/>
      <sheetName val="WEOQ7"/>
      <sheetName val="End-94-old"/>
      <sheetName val="GEO_Q"/>
      <sheetName val="FSUOUT"/>
      <sheetName val="WE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mi-bcrd"/>
      <sheetName val="cta fin 0304"/>
      <sheetName val="comparativo"/>
      <sheetName val="Sheet2"/>
      <sheetName val="cta cte resumida"/>
      <sheetName val="bop1"/>
      <sheetName val="ana2"/>
      <sheetName val="ana3"/>
      <sheetName val="BOP Cepal"/>
      <sheetName val="resumida anual"/>
      <sheetName val="bop ene-mar04"/>
      <sheetName val="bop ene-jun04"/>
      <sheetName val="bop ene-sep04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  <sheetName val="BOP9703_stress"/>
      <sheetName val="C_basef14.3p10.6"/>
      <sheetName val="Q1"/>
      <sheetName val="Stress_0322"/>
      <sheetName val="Stress_analysis"/>
      <sheetName val="BoP_OUT_Medium"/>
      <sheetName val="BoP_OUT_Long"/>
      <sheetName val="IMF_Assistance"/>
      <sheetName val="IMF_Assistance_Old"/>
      <sheetName val="large_projects"/>
      <sheetName val="Terms_of_Trade"/>
      <sheetName val="Key_Ratios"/>
      <sheetName val="Debt_Service__Long"/>
      <sheetName val="DebtService_to_budget"/>
      <sheetName val="Workspace_contents"/>
      <sheetName val="C_basef14_3p10_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PVAssistance"/>
      <sheetName val="Prp$"/>
      <sheetName val="int$"/>
      <sheetName val="debt Service"/>
      <sheetName val="Debt_Details"/>
      <sheetName val="CIRRs"/>
      <sheetName val="Modality"/>
      <sheetName val="IDA_Summary"/>
      <sheetName val="IMF detail"/>
      <sheetName val="T4"/>
      <sheetName val="Scenario"/>
      <sheetName val="WB-results"/>
      <sheetName val="T1"/>
      <sheetName val="Graph-mul"/>
      <sheetName val="Cam_Relief"/>
      <sheetName val="W-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Shared Data"/>
      <sheetName val="Output_q"/>
      <sheetName val="Output_a"/>
      <sheetName val="GDP defl."/>
      <sheetName val="NGDP_q"/>
      <sheetName val="RGDP_q"/>
      <sheetName val="NGDP_a"/>
      <sheetName val="RGDP_a"/>
      <sheetName val="Expenditure &amp; Saving"/>
      <sheetName val="REAL_MACRO"/>
      <sheetName val="Chart1"/>
      <sheetName val="Chart2"/>
      <sheetName val="Chart3"/>
      <sheetName val="Sheet1 (2)"/>
      <sheetName val="Panel1"/>
      <sheetName val="CIR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icro"/>
      <sheetName val="Q1"/>
      <sheetName val="Q2"/>
      <sheetName val="Q3"/>
      <sheetName val="Q4"/>
      <sheetName val="Q5"/>
      <sheetName val="Q6"/>
      <sheetName val="Q7"/>
      <sheetName val="QQ"/>
      <sheetName val="Expenditure &amp; Saving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bt"/>
      <sheetName val="amort"/>
      <sheetName val="terms"/>
      <sheetName val="int"/>
      <sheetName val="dod"/>
      <sheetName val="arr"/>
      <sheetName val="ds"/>
      <sheetName val="npv"/>
      <sheetName val="int$"/>
      <sheetName val="amort$"/>
      <sheetName val="dod$"/>
      <sheetName val="arr$"/>
      <sheetName val="ds$"/>
      <sheetName val="npv$"/>
      <sheetName val="ir"/>
      <sheetName val="er"/>
      <sheetName val="cirr_all"/>
      <sheetName val="cirr"/>
      <sheetName val="info"/>
      <sheetName val="pvtReport"/>
      <sheetName val="pvtSource"/>
      <sheetName val="Expenditure &amp; Saving"/>
      <sheetName val="Guinea Bissau_mdb"/>
      <sheetName val="Q6"/>
      <sheetName val="Q7"/>
      <sheetName val="Q5"/>
      <sheetName val="ASSUM"/>
      <sheetName val="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2 (2)"/>
      <sheetName val="tricomp00pub99rev"/>
      <sheetName val="ana3"/>
      <sheetName val="ana2"/>
      <sheetName val="bop1datos rev"/>
      <sheetName val="Debt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NF Acuerdo Incl. Int."/>
      <sheetName val="Blance Trimestral enviado a Ros"/>
      <sheetName val="Blance%20Trimestral%20enviado%2"/>
    </sheetNames>
    <definedNames>
      <definedName name="asd" refersTo="#¡REF!"/>
      <definedName name="spnf" refersTo="#¡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Table 1"/>
      <sheetName val="STOCK"/>
      <sheetName val="SPNF Acuerdo Incl. Int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BOP_MACRO"/>
      <sheetName val="Input_DRBOP"/>
      <sheetName val="Reall2008"/>
      <sheetName val="Real-IN"/>
      <sheetName val="ASSUM"/>
      <sheetName val="Real Summary"/>
      <sheetName val="Shared Data"/>
      <sheetName val="EDEs"/>
      <sheetName val="Debt-IN"/>
      <sheetName val="PubDS04-In"/>
      <sheetName val="SBA-To-BOP"/>
      <sheetName val="DR-Transf-Houston"/>
      <sheetName val="Assum-Houston"/>
      <sheetName val="EST SERV 2004 SD"/>
      <sheetName val="PC-CAPA"/>
      <sheetName val="PC-DS"/>
      <sheetName val="Sheet2"/>
      <sheetName val="DS"/>
      <sheetName val="WEO-In"/>
      <sheetName val="Q5"/>
      <sheetName val="Q6"/>
      <sheetName val="Q7"/>
      <sheetName val="BOPquart"/>
      <sheetName val="BOPquart (%)"/>
      <sheetName val="BoP Table"/>
      <sheetName val="R1"/>
      <sheetName val="Fisc-OUT"/>
      <sheetName val="BoP Table (mln)-PC"/>
      <sheetName val="BoP Table (mln)-Ann"/>
      <sheetName val="BoP Table (mln)-MT"/>
      <sheetName val="FX-BriefTablita"/>
      <sheetName val="BoP Table (mln)"/>
      <sheetName val="Ext Disb"/>
      <sheetName val="FX-SRTablita"/>
      <sheetName val="FX-SRTablita-Cond05"/>
      <sheetName val="FX-BriefTablita-LOI"/>
      <sheetName val="GEFR Table"/>
      <sheetName val="GEFR Table (mln)"/>
      <sheetName val="BOP PC"/>
      <sheetName val="GEFR Text"/>
      <sheetName val="Chge in Debt to GDP ratio"/>
      <sheetName val="MDBs to CG"/>
      <sheetName val="MDBs to CG (03)"/>
      <sheetName val="WBIDB"/>
      <sheetName val="Pub Ext Debt"/>
      <sheetName val="Ext Debt Sce (Y)"/>
      <sheetName val="Ext Debt Sce (Q)"/>
      <sheetName val="BOP"/>
      <sheetName val="DEBT In"/>
      <sheetName val="Debt"/>
      <sheetName val="Debt-Graph"/>
      <sheetName val="Exp"/>
      <sheetName val="Oil"/>
      <sheetName val="Imp"/>
      <sheetName val="XandM"/>
      <sheetName val="X-Sur"/>
      <sheetName val="XMGrowth"/>
      <sheetName val="Serv"/>
      <sheetName val="Trade bal"/>
      <sheetName val="Trade%Tab"/>
      <sheetName val="Inc"/>
      <sheetName val="Transf"/>
      <sheetName val="CapFin"/>
      <sheetName val="BOP Fin"/>
      <sheetName val="Priv"/>
      <sheetName val="Fund"/>
      <sheetName val="Res"/>
      <sheetName val="BCRD liaibilities"/>
      <sheetName val="Comparation"/>
      <sheetName val="RED Table 29"/>
      <sheetName val="RED Table 30"/>
      <sheetName val="RED Table 31"/>
      <sheetName val="RED Table 32"/>
      <sheetName val="RED Table 33"/>
      <sheetName val="RED Table 34"/>
      <sheetName val="RED Table 35"/>
      <sheetName val="RED Table 36"/>
      <sheetName val="RED Table 37"/>
      <sheetName val="RED Table 38"/>
      <sheetName val="Vuln-BOPBase"/>
      <sheetName val="Vuln-BOPAlt"/>
      <sheetName val="Chart1"/>
      <sheetName val="Vuln-1"/>
      <sheetName val="Vuln-3"/>
      <sheetName val="Vuln-2"/>
      <sheetName val="Calc"/>
      <sheetName val="for SR"/>
      <sheetName val="Debt-SR"/>
      <sheetName val="FX-SRTablita-Cond"/>
      <sheetName val="Q4"/>
      <sheetName val="Q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p1actual"/>
      <sheetName val="ana2actual"/>
      <sheetName val="bpresactual"/>
      <sheetName val="bpcompanuales y proyactual02"/>
      <sheetName val="gap"/>
      <sheetName val="fmi-bcrd"/>
      <sheetName val="bpres"/>
      <sheetName val="BoP Table (mln)-PC"/>
      <sheetName val="bcrd-fmi"/>
      <sheetName val="Sheet1"/>
      <sheetName val="Sheet1 (2)"/>
      <sheetName val="Sheet3"/>
      <sheetName val="bpcepal"/>
      <sheetName val="bpbcrdfmi"/>
      <sheetName val="bop1datostrimestral9900"/>
      <sheetName val="anatrimestral"/>
      <sheetName val="trimestres 972000"/>
      <sheetName val="balanza revision 2002-2004 CPar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s cuantitativas"/>
      <sheetName val="Seguimientos"/>
      <sheetName val="money"/>
      <sheetName val="créditocons"/>
      <sheetName val="QF_BCRD"/>
      <sheetName val="QF_losses FMI"/>
      <sheetName val="cuadro baseQf)"/>
      <sheetName val="cuadro baseQf) (2)"/>
      <sheetName val="cable 1"/>
      <sheetName val="Escenario Base"/>
      <sheetName val="Q-F Base"/>
      <sheetName val="Escenario Alternativo"/>
      <sheetName val="Q-F Alternativo"/>
      <sheetName val="Seasonal Factors"/>
      <sheetName val="Supuestos Macro (3)"/>
      <sheetName val="Cable 2"/>
      <sheetName val="Sheet1"/>
      <sheetName val="Supuestos 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C"/>
      <sheetName val="Stress 0322"/>
      <sheetName val="Stress analysis"/>
      <sheetName val="BoP OUT Medium"/>
      <sheetName val="BoP OUT Long"/>
      <sheetName val="IMF Assistance"/>
      <sheetName val="IMF Assistance Old"/>
      <sheetName val="large projects"/>
      <sheetName val="Terms of Trade"/>
      <sheetName val="Exports"/>
      <sheetName val="Services"/>
      <sheetName val="Key Ratios"/>
      <sheetName val="Debt Service  Long"/>
      <sheetName val="DebtService to budget"/>
      <sheetName val="B"/>
      <sheetName val="D"/>
      <sheetName val="E"/>
      <sheetName val="F"/>
      <sheetName val="Workspace contents"/>
      <sheetName val="OUTPUT"/>
      <sheetName val="Contents"/>
      <sheetName val="DebtServiceOutLong"/>
      <sheetName val="BOP9703_stress"/>
      <sheetName val="Q1"/>
      <sheetName val="C_basef14.3p10.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sas"/>
      <sheetName val="Tablas"/>
      <sheetName val="Resumen-Estadisticas"/>
      <sheetName val="Graficos"/>
    </sheetNames>
    <sheetDataSet>
      <sheetData sheetId="0"/>
      <sheetData sheetId="1"/>
      <sheetData sheetId="2"/>
      <sheetData sheetId="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alanceComprobacion"/>
      <sheetName val="Resumido"/>
      <sheetName val="Base"/>
      <sheetName val="A.1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fmi-bcrd"/>
      <sheetName val="cta fin 0304"/>
      <sheetName val="comparativo"/>
      <sheetName val="Sheet2"/>
      <sheetName val="cta cte resumida"/>
      <sheetName val="bop1"/>
      <sheetName val="ana2"/>
      <sheetName val="ana3"/>
      <sheetName val="BOP Cepal"/>
      <sheetName val="resumida anual"/>
      <sheetName val="bop ene-mar04"/>
      <sheetName val="bop ene-jun04"/>
      <sheetName val="bop ene-sep04"/>
      <sheetName val="Fax a envia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Links"/>
      <sheetName val="xxweolinksxx"/>
      <sheetName val="ErrCheck"/>
      <sheetName val="WDQP"/>
      <sheetName val="QQ1"/>
      <sheetName val="QQ2"/>
      <sheetName val="QQ3"/>
      <sheetName val="WRSTAB"/>
      <sheetName val="Inf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2"/>
      <sheetName val="Table3"/>
      <sheetName val="Table4"/>
      <sheetName val="Table5"/>
      <sheetName val="Assistance"/>
      <sheetName val="burdensh"/>
      <sheetName val="Delivery"/>
      <sheetName val="Indic"/>
      <sheetName val="Creditors(before)"/>
      <sheetName val="Creditors(after)"/>
      <sheetName val="NEW-DEBT"/>
      <sheetName val="NEW-ALL"/>
      <sheetName val="NEW-IDA"/>
      <sheetName val="NEW-IMF"/>
      <sheetName val="NEW-ADF"/>
      <sheetName val="Topup"/>
      <sheetName val="NEW-comm"/>
      <sheetName val="New Borr-Base"/>
      <sheetName val="NEW-OTHMULT"/>
      <sheetName val="NEW-BILAT"/>
      <sheetName val="RepData"/>
      <sheetName val="RepData1(before)"/>
      <sheetName val="RepData1(after)"/>
      <sheetName val="BOP"/>
      <sheetName val="Macro1"/>
      <sheetName val="Main"/>
      <sheetName val="Links"/>
      <sheetName val="ErrChec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PNF Acuerdo Incl. Int."/>
      <sheetName val="Hoja Impresión Seguimiento FMI "/>
      <sheetName val="MENSUAL SPNF Incl. Int."/>
      <sheetName val="IngGobCen"/>
      <sheetName val="Resumen Cons. SPNF"/>
      <sheetName val="SPConsolidado"/>
      <sheetName val="Ggral Consolidado"/>
      <sheetName val="GobGralDetalle"/>
      <sheetName val="Descentralizadas"/>
      <sheetName val="Seguimiento FMI"/>
      <sheetName val="Deuda"/>
      <sheetName val="Transferencia"/>
      <sheetName val="Empresas Publicas detalle"/>
      <sheetName val="Empresas Publicas Resumen"/>
      <sheetName val="SPNFformato Acuerdo_PIB"/>
      <sheetName val="Supuestos Macro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  <sheetName val="tab 1"/>
      <sheetName val="tab 2"/>
      <sheetName val="tab 3"/>
      <sheetName val="tab 4"/>
      <sheetName val="tab 5"/>
      <sheetName val="tab 6"/>
      <sheetName val="tab 7"/>
      <sheetName val="tab 8"/>
      <sheetName val="tab 9"/>
      <sheetName val="tab 10"/>
      <sheetName val="tab 11"/>
      <sheetName val="tab 12"/>
      <sheetName val="tab 13"/>
      <sheetName val="tab old 14"/>
      <sheetName val="tab 14"/>
      <sheetName val="tmoverpt"/>
      <sheetName val="tab 15"/>
      <sheetName val="tab 16"/>
      <sheetName val="Fig 1"/>
      <sheetName val="Fig 2"/>
      <sheetName val="Fig 3"/>
      <sheetName val="Fig 4"/>
      <sheetName val="RED Table 20"/>
      <sheetName val="J(Priv.Cap)"/>
      <sheetName val="Supuestos "/>
      <sheetName val="SNF Córd"/>
      <sheetName val="GG 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bt service"/>
      <sheetName val="Sheet1"/>
      <sheetName val="Sheet4"/>
      <sheetName val="Buyback-yk"/>
      <sheetName val="Buyback-ad"/>
      <sheetName val="Sheet2"/>
      <sheetName val="BUR.IDA"/>
      <sheetName val="BUR.IDA (2)"/>
      <sheetName val="RES"/>
      <sheetName val="tab 14"/>
      <sheetName val="tab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  <sheetName val="BOP Input"/>
      <sheetName val="sources"/>
      <sheetName val="Interest"/>
      <sheetName val="Petrol tax"/>
      <sheetName val="cocoa tax"/>
      <sheetName val="SR tables"/>
      <sheetName val="SR newtable"/>
      <sheetName val="RED tables"/>
      <sheetName val="Chart inputs"/>
      <sheetName val="chart"/>
      <sheetName val="output to SEI and NA"/>
      <sheetName val="C_basef14.3p10.6"/>
      <sheetName val="gas112601"/>
      <sheetName val="2001-02 Debt Service "/>
      <sheetName val="Debtind"/>
      <sheetName val="Q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rated"/>
      <sheetName val="Contractual"/>
      <sheetName val="Sheet1"/>
      <sheetName val="Pivot"/>
      <sheetName val="MLI.IDA"/>
      <sheetName val="STOCK"/>
      <sheetName val="Buyback-ad"/>
      <sheetName val="T7.IDA Delivery"/>
      <sheetName val="GRAFPRO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4 SIGEF vs SIGADE"/>
      <sheetName val="2015 SIGEF vs SIGADE"/>
      <sheetName val="Sigade15"/>
      <sheetName val="Sigade15_60"/>
      <sheetName val="2014-2018 Ing Financiero"/>
      <sheetName val="END"/>
      <sheetName val="Conciliacion 14-18"/>
      <sheetName val="Conciliacion Ene-Jun 2018"/>
      <sheetName val="EO"/>
      <sheetName val="EO Anual BCRD"/>
      <sheetName val="EO Mensual BCRD"/>
      <sheetName val="Ing_SIGEF14"/>
      <sheetName val="GastoEcon_SIGEF14"/>
      <sheetName val="GastoObj_SIGEF14"/>
      <sheetName val="EvolDeuda14"/>
      <sheetName val="Ing_SIGEF15"/>
      <sheetName val="GastoEcon_SIGEF15"/>
      <sheetName val="GastoObj_SIGEF15"/>
      <sheetName val="EvolDeudaCP15"/>
      <sheetName val="Ing_SIGEF16"/>
      <sheetName val="GastoEcon_Sigef16"/>
      <sheetName val="GastoObj_Sigef16"/>
      <sheetName val="EvolDeudaCP16"/>
      <sheetName val="Ing_SIGEF17"/>
      <sheetName val="GastoEcon_SIGEF17."/>
      <sheetName val="GastoObj_SIGEF17"/>
      <sheetName val="EvolDeuda17Int"/>
      <sheetName val="EvolDeuda17Ext"/>
      <sheetName val="EO DGPLT 14-17"/>
      <sheetName val="BCRD Recap 14-17"/>
      <sheetName val="Trans_Sect_Elect"/>
      <sheetName val="BCRD-Dif SIFEG-SIGADE 14-17"/>
      <sheetName val="BCRD Otros Gastos_CxP 14-17"/>
      <sheetName val="Crédito SPNF"/>
      <sheetName val="Petrocaribe"/>
      <sheetName val="Bonos Internos_14-18"/>
      <sheetName val="BCRD-Cesiones 12-17"/>
      <sheetName val="Bonos Ext_10-18"/>
      <sheetName val="Intereses Corridos DGCP 14-18"/>
      <sheetName val="Intereses Corridos&amp;Prima 14-18"/>
      <sheetName val="AmortPrimaeInteresesExt"/>
      <sheetName val="AmortPrimaeInteresesIN"/>
      <sheetName val="IngresosSIGEF2018"/>
      <sheetName val="IngresosDGPLT2018"/>
      <sheetName val="IngrPetro2018"/>
      <sheetName val="GastoEcoR2018"/>
      <sheetName val="GastObjR2018"/>
      <sheetName val="DifSIGEF-SIGADE 2018"/>
      <sheetName val="IncurrimientoCxP2018"/>
      <sheetName val="Crédito SPNFact2018"/>
      <sheetName val="Fideicomisos 2018"/>
      <sheetName val="CESIONES 2018"/>
      <sheetName val="BCRD TipoDeCambio"/>
      <sheetName val="SaldoEvol Int 2018"/>
      <sheetName val="SaldoEvol Ext 2018"/>
      <sheetName val="Recap2018CP"/>
      <sheetName val="RECAPPagado2018"/>
      <sheetName val="AmortPrimaBonosIN"/>
      <sheetName val="AmortPrimaBonosE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eame"/>
      <sheetName val="Coverpage"/>
      <sheetName val="StatementI"/>
      <sheetName val="StatementII"/>
      <sheetName val="StatementIII"/>
      <sheetName val="StatementIV"/>
      <sheetName val="Table1"/>
      <sheetName val="Table2"/>
      <sheetName val="Table3"/>
      <sheetName val="Table4"/>
      <sheetName val="Table5"/>
      <sheetName val="Table6"/>
      <sheetName val="Table6A"/>
      <sheetName val="Table6B"/>
      <sheetName val="Table7"/>
      <sheetName val="Table8A"/>
      <sheetName val="Table8B"/>
      <sheetName val="Table9"/>
      <sheetName val="Annex1"/>
      <sheetName val="Annex2"/>
      <sheetName val="Consolidation Checks"/>
      <sheetName val="OtherThanCashData Checks Report"/>
      <sheetName val="Cash Data Checks Report"/>
      <sheetName val="Report 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conditional delivery"/>
      <sheetName val="150dp"/>
      <sheetName val="#REF"/>
      <sheetName val="RED47"/>
      <sheetName val="Table 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P table1 (before)"/>
      <sheetName val="DP table1 (after)"/>
      <sheetName val="DP Table2"/>
      <sheetName val="DP Table 3"/>
      <sheetName val="DP Table 4"/>
      <sheetName val="Table 5"/>
      <sheetName val="Table 6"/>
      <sheetName val="Table 7"/>
      <sheetName val="Table 8"/>
      <sheetName val="Assist"/>
      <sheetName val="Prp-PostCologne"/>
      <sheetName val="Int-PostCologne"/>
      <sheetName val="Int-PostNaples"/>
      <sheetName val="Prp-PostNaples"/>
      <sheetName val="Table 16"/>
      <sheetName val="Table 17"/>
      <sheetName val="Table 18"/>
      <sheetName val="Table 20"/>
      <sheetName val="Table 19"/>
      <sheetName val="Table 21"/>
      <sheetName val="burdensh"/>
      <sheetName val="Delivery"/>
      <sheetName val="Table 9"/>
      <sheetName val="Table 10"/>
      <sheetName val="Table 11"/>
      <sheetName val="HIPC status"/>
      <sheetName val="Table 14e"/>
      <sheetName val="Table 15e"/>
      <sheetName val="SEI"/>
      <sheetName val="Figure_2 "/>
      <sheetName val="Figure_3"/>
      <sheetName val="Figure 4"/>
      <sheetName val="Figure 5"/>
      <sheetName val="Figure 1"/>
      <sheetName val="Figure 3"/>
      <sheetName val="Figure 2"/>
      <sheetName val="DS Before"/>
      <sheetName val="DS category Before"/>
      <sheetName val="DS After"/>
      <sheetName val="DS category After"/>
      <sheetName val="DC Before"/>
      <sheetName val="DC After"/>
      <sheetName val="Bilateral Assistance"/>
      <sheetName val="Table 14"/>
      <sheetName val="Table 15"/>
      <sheetName val="Assistance"/>
      <sheetName val="NEW-ALL"/>
      <sheetName val="NEW-IDA"/>
      <sheetName val="NEW-IMF"/>
      <sheetName val="NEW-OTHMULT1"/>
      <sheetName val="NEW-OTHMULT2"/>
      <sheetName val="NEW-BIL"/>
      <sheetName val="150d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BCHDIC97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2 (2)"/>
      <sheetName val="trim9701"/>
      <sheetName val="ana3"/>
      <sheetName val="ana2"/>
      <sheetName val="bop1"/>
      <sheetName val="Q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2 (2)"/>
      <sheetName val="tricomp00pub99rev"/>
      <sheetName val="ana3"/>
      <sheetName val="ana2"/>
      <sheetName val="bop1datos rev"/>
      <sheetName val="bop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C4D69-C0FE-49E5-9D58-AE7DBFAD6ACC}">
  <sheetPr codeName="Hoja1"/>
  <dimension ref="A1:R36"/>
  <sheetViews>
    <sheetView tabSelected="1" zoomScale="85" zoomScaleNormal="85" workbookViewId="0">
      <selection activeCell="A30" sqref="A30:O30"/>
    </sheetView>
  </sheetViews>
  <sheetFormatPr baseColWidth="10" defaultColWidth="0" defaultRowHeight="14.4" zeroHeight="1"/>
  <cols>
    <col min="1" max="16" width="8.6640625" style="95" customWidth="1"/>
    <col min="17" max="18" width="0" style="95" hidden="1" customWidth="1"/>
    <col min="19" max="16384" width="9.109375" style="95" hidden="1"/>
  </cols>
  <sheetData>
    <row r="1" spans="1:16" ht="90" customHeight="1">
      <c r="A1" s="501" t="s">
        <v>0</v>
      </c>
      <c r="B1" s="501"/>
      <c r="C1" s="501"/>
      <c r="D1" s="501"/>
      <c r="E1" s="501"/>
      <c r="F1" s="501"/>
      <c r="G1" s="501"/>
      <c r="H1" s="501"/>
      <c r="I1" s="501"/>
      <c r="J1" s="501"/>
      <c r="K1" s="501"/>
      <c r="L1" s="501"/>
      <c r="M1" s="501"/>
      <c r="N1" s="501"/>
      <c r="O1" s="501"/>
      <c r="P1" s="501"/>
    </row>
    <row r="2" spans="1:16" ht="15.75" customHeight="1">
      <c r="A2" s="500" t="s">
        <v>1</v>
      </c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  <c r="N2" s="500"/>
      <c r="O2" s="500"/>
      <c r="P2" s="500"/>
    </row>
    <row r="3" spans="1:16" s="461" customFormat="1" ht="28.2" customHeight="1">
      <c r="A3" s="497" t="s">
        <v>2</v>
      </c>
      <c r="B3" s="497"/>
      <c r="C3" s="497"/>
      <c r="D3" s="497"/>
      <c r="E3" s="497"/>
      <c r="F3" s="497"/>
      <c r="G3" s="497"/>
      <c r="H3" s="497"/>
      <c r="I3" s="497"/>
      <c r="J3" s="497"/>
      <c r="K3" s="497"/>
      <c r="L3" s="497"/>
      <c r="M3" s="497"/>
      <c r="N3" s="497"/>
      <c r="O3" s="497"/>
      <c r="P3" s="459"/>
    </row>
    <row r="4" spans="1:16">
      <c r="A4" s="498" t="s">
        <v>3</v>
      </c>
      <c r="B4" s="498"/>
      <c r="C4" s="498"/>
      <c r="D4" s="498"/>
      <c r="E4" s="498"/>
      <c r="F4" s="498"/>
      <c r="G4" s="498"/>
      <c r="H4" s="498"/>
      <c r="I4" s="498"/>
      <c r="J4" s="498"/>
      <c r="K4" s="498"/>
      <c r="L4" s="498"/>
      <c r="M4" s="498"/>
      <c r="N4" s="498"/>
      <c r="O4" s="498"/>
      <c r="P4" s="460"/>
    </row>
    <row r="5" spans="1:16">
      <c r="A5" s="498" t="s">
        <v>4</v>
      </c>
      <c r="B5" s="498"/>
      <c r="C5" s="498"/>
      <c r="D5" s="498"/>
      <c r="E5" s="498"/>
      <c r="F5" s="498"/>
      <c r="G5" s="498"/>
      <c r="H5" s="498"/>
      <c r="I5" s="498"/>
      <c r="J5" s="498"/>
      <c r="K5" s="498"/>
      <c r="L5" s="498"/>
      <c r="M5" s="498"/>
      <c r="N5" s="498"/>
      <c r="O5" s="498"/>
      <c r="P5" s="460"/>
    </row>
    <row r="6" spans="1:16">
      <c r="A6" s="498" t="s">
        <v>5</v>
      </c>
      <c r="B6" s="498"/>
      <c r="C6" s="498"/>
      <c r="D6" s="498"/>
      <c r="E6" s="498"/>
      <c r="F6" s="498"/>
      <c r="G6" s="498"/>
      <c r="H6" s="498"/>
      <c r="I6" s="498"/>
      <c r="J6" s="498"/>
      <c r="K6" s="498"/>
      <c r="L6" s="498"/>
      <c r="M6" s="498"/>
      <c r="N6" s="498"/>
      <c r="O6" s="498"/>
      <c r="P6" s="460"/>
    </row>
    <row r="7" spans="1:16">
      <c r="A7" s="498" t="s">
        <v>6</v>
      </c>
      <c r="B7" s="498"/>
      <c r="C7" s="498"/>
      <c r="D7" s="498"/>
      <c r="E7" s="498"/>
      <c r="F7" s="498"/>
      <c r="G7" s="498"/>
      <c r="H7" s="498"/>
      <c r="I7" s="498"/>
      <c r="J7" s="498"/>
      <c r="K7" s="498"/>
      <c r="L7" s="498"/>
      <c r="M7" s="498"/>
      <c r="N7" s="498"/>
      <c r="O7" s="498"/>
      <c r="P7" s="460"/>
    </row>
    <row r="8" spans="1:16">
      <c r="A8" s="498" t="s">
        <v>7</v>
      </c>
      <c r="B8" s="498"/>
      <c r="C8" s="498"/>
      <c r="D8" s="498"/>
      <c r="E8" s="498"/>
      <c r="F8" s="498"/>
      <c r="G8" s="498"/>
      <c r="H8" s="498"/>
      <c r="I8" s="498"/>
      <c r="J8" s="498"/>
      <c r="K8" s="498"/>
      <c r="L8" s="498"/>
      <c r="M8" s="498"/>
      <c r="N8" s="498"/>
      <c r="O8" s="498"/>
      <c r="P8" s="460"/>
    </row>
    <row r="9" spans="1:16">
      <c r="A9" s="498" t="s">
        <v>8</v>
      </c>
      <c r="B9" s="498"/>
      <c r="C9" s="498"/>
      <c r="D9" s="498"/>
      <c r="E9" s="498"/>
      <c r="F9" s="498"/>
      <c r="G9" s="498"/>
      <c r="H9" s="498"/>
      <c r="I9" s="498"/>
      <c r="J9" s="498"/>
      <c r="K9" s="498"/>
      <c r="L9" s="498"/>
      <c r="M9" s="498"/>
      <c r="N9" s="498"/>
      <c r="O9" s="498"/>
      <c r="P9" s="460"/>
    </row>
    <row r="10" spans="1:16">
      <c r="A10" s="498" t="s">
        <v>9</v>
      </c>
      <c r="B10" s="498"/>
      <c r="C10" s="498"/>
      <c r="D10" s="498"/>
      <c r="E10" s="498"/>
      <c r="F10" s="498"/>
      <c r="G10" s="498"/>
      <c r="H10" s="498"/>
      <c r="I10" s="498"/>
      <c r="J10" s="498"/>
      <c r="K10" s="498"/>
      <c r="L10" s="498"/>
      <c r="M10" s="498"/>
      <c r="N10" s="498"/>
      <c r="O10" s="498"/>
      <c r="P10" s="460"/>
    </row>
    <row r="11" spans="1:16">
      <c r="A11" s="498" t="s">
        <v>10</v>
      </c>
      <c r="B11" s="498"/>
      <c r="C11" s="498"/>
      <c r="D11" s="498"/>
      <c r="E11" s="498"/>
      <c r="F11" s="498"/>
      <c r="G11" s="498"/>
      <c r="H11" s="498"/>
      <c r="I11" s="498"/>
      <c r="J11" s="498"/>
      <c r="K11" s="498"/>
      <c r="L11" s="498"/>
      <c r="M11" s="498"/>
      <c r="N11" s="498"/>
      <c r="O11" s="498"/>
      <c r="P11" s="460"/>
    </row>
    <row r="12" spans="1:16">
      <c r="A12" s="498" t="s">
        <v>11</v>
      </c>
      <c r="B12" s="498"/>
      <c r="C12" s="498"/>
      <c r="D12" s="498"/>
      <c r="E12" s="498"/>
      <c r="F12" s="498"/>
      <c r="G12" s="498"/>
      <c r="H12" s="498"/>
      <c r="I12" s="498"/>
      <c r="J12" s="498"/>
      <c r="K12" s="498"/>
      <c r="L12" s="498"/>
      <c r="M12" s="498"/>
      <c r="N12" s="498"/>
      <c r="O12" s="498"/>
      <c r="P12" s="460"/>
    </row>
    <row r="13" spans="1:16">
      <c r="A13" s="498" t="s">
        <v>12</v>
      </c>
      <c r="B13" s="498"/>
      <c r="C13" s="498"/>
      <c r="D13" s="498"/>
      <c r="E13" s="498"/>
      <c r="F13" s="498"/>
      <c r="G13" s="498"/>
      <c r="H13" s="498"/>
      <c r="I13" s="498"/>
      <c r="J13" s="498"/>
      <c r="K13" s="498"/>
      <c r="L13" s="498"/>
      <c r="M13" s="498"/>
      <c r="N13" s="498"/>
      <c r="O13" s="498"/>
      <c r="P13" s="460"/>
    </row>
    <row r="14" spans="1:16">
      <c r="A14" s="498" t="s">
        <v>13</v>
      </c>
      <c r="B14" s="498"/>
      <c r="C14" s="498"/>
      <c r="D14" s="498"/>
      <c r="E14" s="498"/>
      <c r="F14" s="498"/>
      <c r="G14" s="498"/>
      <c r="H14" s="498"/>
      <c r="I14" s="498"/>
      <c r="J14" s="498"/>
      <c r="K14" s="498"/>
      <c r="L14" s="498"/>
      <c r="M14" s="498"/>
      <c r="N14" s="498"/>
      <c r="O14" s="498"/>
      <c r="P14" s="460"/>
    </row>
    <row r="15" spans="1:16">
      <c r="A15" s="498" t="s">
        <v>14</v>
      </c>
      <c r="B15" s="498"/>
      <c r="C15" s="498"/>
      <c r="D15" s="498"/>
      <c r="E15" s="498"/>
      <c r="F15" s="498"/>
      <c r="G15" s="498"/>
      <c r="H15" s="498"/>
      <c r="I15" s="498"/>
      <c r="J15" s="498"/>
      <c r="K15" s="498"/>
      <c r="L15" s="498"/>
      <c r="M15" s="498"/>
      <c r="N15" s="498"/>
      <c r="O15" s="498"/>
      <c r="P15" s="460"/>
    </row>
    <row r="16" spans="1:16">
      <c r="A16" s="498" t="s">
        <v>15</v>
      </c>
      <c r="B16" s="498"/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60"/>
    </row>
    <row r="17" spans="1:16">
      <c r="A17" s="498" t="s">
        <v>16</v>
      </c>
      <c r="B17" s="498"/>
      <c r="C17" s="498"/>
      <c r="D17" s="498"/>
      <c r="E17" s="498"/>
      <c r="F17" s="498"/>
      <c r="G17" s="498"/>
      <c r="H17" s="498"/>
      <c r="I17" s="498"/>
      <c r="J17" s="498"/>
      <c r="K17" s="498"/>
      <c r="L17" s="498"/>
      <c r="M17" s="498"/>
      <c r="N17" s="498"/>
      <c r="O17" s="498"/>
      <c r="P17" s="460"/>
    </row>
    <row r="18" spans="1:16">
      <c r="A18" s="498" t="s">
        <v>17</v>
      </c>
      <c r="B18" s="498"/>
      <c r="C18" s="498"/>
      <c r="D18" s="498"/>
      <c r="E18" s="498"/>
      <c r="F18" s="498"/>
      <c r="G18" s="498"/>
      <c r="H18" s="498"/>
      <c r="I18" s="498"/>
      <c r="J18" s="498"/>
      <c r="K18" s="498"/>
      <c r="L18" s="498"/>
      <c r="M18" s="498"/>
      <c r="N18" s="498"/>
      <c r="O18" s="498"/>
      <c r="P18" s="460"/>
    </row>
    <row r="19" spans="1:16" s="461" customFormat="1">
      <c r="A19" s="499" t="s">
        <v>18</v>
      </c>
      <c r="B19" s="499"/>
      <c r="C19" s="499"/>
      <c r="D19" s="499"/>
      <c r="E19" s="499"/>
      <c r="F19" s="499"/>
      <c r="G19" s="499"/>
      <c r="H19" s="499"/>
      <c r="I19" s="499"/>
      <c r="J19" s="499"/>
      <c r="K19" s="499"/>
      <c r="L19" s="499"/>
      <c r="M19" s="499"/>
      <c r="N19" s="499"/>
      <c r="O19" s="499"/>
      <c r="P19" s="499"/>
    </row>
    <row r="20" spans="1:16" s="461" customFormat="1">
      <c r="A20" s="497" t="s">
        <v>19</v>
      </c>
      <c r="B20" s="497"/>
      <c r="C20" s="497"/>
      <c r="D20" s="497"/>
      <c r="E20" s="497"/>
      <c r="F20" s="497"/>
      <c r="G20" s="497"/>
      <c r="H20" s="497"/>
      <c r="I20" s="497"/>
      <c r="J20" s="497"/>
      <c r="K20" s="497"/>
      <c r="L20" s="497"/>
      <c r="M20" s="497"/>
      <c r="N20" s="497"/>
      <c r="O20" s="497"/>
      <c r="P20" s="459"/>
    </row>
    <row r="21" spans="1:16" s="461" customFormat="1">
      <c r="A21" s="499" t="s">
        <v>20</v>
      </c>
      <c r="B21" s="499"/>
      <c r="C21" s="499"/>
      <c r="D21" s="499"/>
      <c r="E21" s="499"/>
      <c r="F21" s="499"/>
      <c r="G21" s="499"/>
      <c r="H21" s="499"/>
      <c r="I21" s="499"/>
      <c r="J21" s="499"/>
      <c r="K21" s="499"/>
      <c r="L21" s="499"/>
      <c r="M21" s="499"/>
      <c r="N21" s="499"/>
      <c r="O21" s="499"/>
      <c r="P21" s="499"/>
    </row>
    <row r="22" spans="1:16" s="461" customFormat="1">
      <c r="A22" s="497" t="s">
        <v>21</v>
      </c>
      <c r="B22" s="497"/>
      <c r="C22" s="497"/>
      <c r="D22" s="497"/>
      <c r="E22" s="497"/>
      <c r="F22" s="497"/>
      <c r="G22" s="497"/>
      <c r="H22" s="497"/>
      <c r="I22" s="497"/>
      <c r="J22" s="497"/>
      <c r="K22" s="497"/>
      <c r="L22" s="497"/>
      <c r="M22" s="497"/>
      <c r="N22" s="497"/>
      <c r="O22" s="497"/>
      <c r="P22" s="459"/>
    </row>
    <row r="23" spans="1:16" s="461" customFormat="1">
      <c r="A23" s="497" t="s">
        <v>22</v>
      </c>
      <c r="B23" s="497"/>
      <c r="C23" s="497"/>
      <c r="D23" s="497"/>
      <c r="E23" s="497"/>
      <c r="F23" s="497"/>
      <c r="G23" s="497"/>
      <c r="H23" s="497"/>
      <c r="I23" s="497"/>
      <c r="J23" s="497"/>
      <c r="K23" s="497"/>
      <c r="L23" s="497"/>
      <c r="M23" s="497"/>
      <c r="N23" s="497"/>
      <c r="O23" s="497"/>
      <c r="P23" s="459"/>
    </row>
    <row r="24" spans="1:16" s="461" customFormat="1">
      <c r="A24" s="497" t="s">
        <v>23</v>
      </c>
      <c r="B24" s="497"/>
      <c r="C24" s="497"/>
      <c r="D24" s="497"/>
      <c r="E24" s="497"/>
      <c r="F24" s="497"/>
      <c r="G24" s="497"/>
      <c r="H24" s="497"/>
      <c r="I24" s="497"/>
      <c r="J24" s="497"/>
      <c r="K24" s="497"/>
      <c r="L24" s="497"/>
      <c r="M24" s="497"/>
      <c r="N24" s="497"/>
      <c r="O24" s="497"/>
      <c r="P24" s="459"/>
    </row>
    <row r="25" spans="1:16" s="461" customFormat="1">
      <c r="A25" s="497" t="s">
        <v>24</v>
      </c>
      <c r="B25" s="497"/>
      <c r="C25" s="497"/>
      <c r="D25" s="497"/>
      <c r="E25" s="497"/>
      <c r="F25" s="497"/>
      <c r="G25" s="497"/>
      <c r="H25" s="497"/>
      <c r="I25" s="497"/>
      <c r="J25" s="497"/>
      <c r="K25" s="497"/>
      <c r="L25" s="497"/>
      <c r="M25" s="497"/>
      <c r="N25" s="497"/>
      <c r="O25" s="497"/>
      <c r="P25" s="459"/>
    </row>
    <row r="26" spans="1:16" s="461" customFormat="1">
      <c r="A26" s="497" t="s">
        <v>25</v>
      </c>
      <c r="B26" s="497"/>
      <c r="C26" s="497"/>
      <c r="D26" s="497"/>
      <c r="E26" s="497"/>
      <c r="F26" s="497"/>
      <c r="G26" s="497"/>
      <c r="H26" s="497"/>
      <c r="I26" s="497"/>
      <c r="J26" s="497"/>
      <c r="K26" s="497"/>
      <c r="L26" s="497"/>
      <c r="M26" s="497"/>
      <c r="N26" s="497"/>
      <c r="O26" s="497"/>
      <c r="P26" s="459"/>
    </row>
    <row r="27" spans="1:16" s="461" customFormat="1">
      <c r="A27" s="497" t="s">
        <v>26</v>
      </c>
      <c r="B27" s="497"/>
      <c r="C27" s="497"/>
      <c r="D27" s="497"/>
      <c r="E27" s="497"/>
      <c r="F27" s="497"/>
      <c r="G27" s="497"/>
      <c r="H27" s="497"/>
      <c r="I27" s="497"/>
      <c r="J27" s="497"/>
      <c r="K27" s="497"/>
      <c r="L27" s="497"/>
      <c r="M27" s="497"/>
      <c r="N27" s="497"/>
      <c r="O27" s="497"/>
      <c r="P27" s="459"/>
    </row>
    <row r="28" spans="1:16" s="461" customFormat="1">
      <c r="A28" s="497" t="s">
        <v>27</v>
      </c>
      <c r="B28" s="497"/>
      <c r="C28" s="497"/>
      <c r="D28" s="497"/>
      <c r="E28" s="497"/>
      <c r="F28" s="497"/>
      <c r="G28" s="497"/>
      <c r="H28" s="497"/>
      <c r="I28" s="497"/>
      <c r="J28" s="497"/>
      <c r="K28" s="497"/>
      <c r="L28" s="497"/>
      <c r="M28" s="497"/>
      <c r="N28" s="497"/>
      <c r="O28" s="497"/>
      <c r="P28" s="459"/>
    </row>
    <row r="29" spans="1:16" s="461" customFormat="1" ht="31.8" customHeight="1">
      <c r="A29" s="497" t="s">
        <v>28</v>
      </c>
      <c r="B29" s="497"/>
      <c r="C29" s="497"/>
      <c r="D29" s="497"/>
      <c r="E29" s="497"/>
      <c r="F29" s="497"/>
      <c r="G29" s="497"/>
      <c r="H29" s="497"/>
      <c r="I29" s="497"/>
      <c r="J29" s="497"/>
      <c r="K29" s="497"/>
      <c r="L29" s="497"/>
      <c r="M29" s="497"/>
      <c r="N29" s="497"/>
      <c r="O29" s="497"/>
      <c r="P29" s="459"/>
    </row>
    <row r="30" spans="1:16" s="461" customFormat="1" ht="31.2" customHeight="1">
      <c r="A30" s="664" t="s">
        <v>29</v>
      </c>
      <c r="B30" s="664"/>
      <c r="C30" s="664"/>
      <c r="D30" s="664"/>
      <c r="E30" s="664"/>
      <c r="F30" s="664"/>
      <c r="G30" s="664"/>
      <c r="H30" s="664"/>
      <c r="I30" s="664"/>
      <c r="J30" s="664"/>
      <c r="K30" s="664"/>
      <c r="L30" s="664"/>
      <c r="M30" s="664"/>
      <c r="N30" s="664"/>
      <c r="O30" s="664"/>
      <c r="P30" s="459"/>
    </row>
    <row r="31" spans="1:16" s="461" customFormat="1" ht="25.2" customHeight="1">
      <c r="A31" s="497" t="s">
        <v>30</v>
      </c>
      <c r="B31" s="497"/>
      <c r="C31" s="497"/>
      <c r="D31" s="497"/>
      <c r="E31" s="497"/>
      <c r="F31" s="497"/>
      <c r="G31" s="497"/>
      <c r="H31" s="497"/>
      <c r="I31" s="497"/>
      <c r="J31" s="497"/>
      <c r="K31" s="497"/>
      <c r="L31" s="497"/>
      <c r="M31" s="497"/>
      <c r="N31" s="497"/>
      <c r="O31" s="497"/>
      <c r="P31" s="459"/>
    </row>
    <row r="32" spans="1:16" s="461" customFormat="1" ht="25.2" customHeight="1">
      <c r="A32" s="497" t="s">
        <v>31</v>
      </c>
      <c r="B32" s="497"/>
      <c r="C32" s="497"/>
      <c r="D32" s="497"/>
      <c r="E32" s="497"/>
      <c r="F32" s="497"/>
      <c r="G32" s="497"/>
      <c r="H32" s="497"/>
      <c r="I32" s="497"/>
      <c r="J32" s="497"/>
      <c r="K32" s="497"/>
      <c r="L32" s="497"/>
      <c r="M32" s="497"/>
      <c r="N32" s="497"/>
      <c r="O32" s="497"/>
      <c r="P32" s="459"/>
    </row>
    <row r="33" spans="1:16" s="461" customFormat="1" ht="12.75" customHeight="1">
      <c r="A33" s="497" t="s">
        <v>32</v>
      </c>
      <c r="B33" s="497"/>
      <c r="C33" s="497"/>
      <c r="D33" s="497"/>
      <c r="E33" s="497"/>
      <c r="F33" s="497"/>
      <c r="G33" s="497"/>
      <c r="H33" s="497"/>
      <c r="I33" s="497"/>
      <c r="J33" s="497"/>
      <c r="K33" s="497"/>
      <c r="L33" s="497"/>
      <c r="M33" s="497"/>
      <c r="N33" s="497"/>
      <c r="O33" s="497"/>
      <c r="P33" s="459"/>
    </row>
    <row r="34" spans="1:16" s="461" customFormat="1">
      <c r="A34" s="497" t="s">
        <v>33</v>
      </c>
      <c r="B34" s="497"/>
      <c r="C34" s="497"/>
      <c r="D34" s="497"/>
      <c r="E34" s="497"/>
      <c r="F34" s="497"/>
      <c r="G34" s="497"/>
      <c r="H34" s="497"/>
      <c r="I34" s="497"/>
      <c r="J34" s="497"/>
      <c r="K34" s="497"/>
      <c r="L34" s="497"/>
      <c r="M34" s="497"/>
      <c r="N34" s="497"/>
      <c r="O34" s="497"/>
      <c r="P34" s="459"/>
    </row>
    <row r="35" spans="1:16">
      <c r="A35" s="498"/>
      <c r="B35" s="498"/>
      <c r="C35" s="498"/>
      <c r="D35" s="498"/>
      <c r="E35" s="498"/>
      <c r="F35" s="498"/>
      <c r="G35" s="498"/>
      <c r="H35" s="498"/>
      <c r="I35" s="498"/>
      <c r="J35" s="498"/>
      <c r="K35" s="498"/>
      <c r="L35" s="498"/>
      <c r="M35" s="498"/>
      <c r="N35" s="498"/>
      <c r="O35" s="498"/>
      <c r="P35" s="460"/>
    </row>
    <row r="36" spans="1:16" ht="14.4" hidden="1" customHeight="1">
      <c r="A36" s="497"/>
      <c r="B36" s="497"/>
      <c r="C36" s="497"/>
      <c r="D36" s="497"/>
      <c r="E36" s="497"/>
      <c r="F36" s="497"/>
      <c r="G36" s="497"/>
      <c r="H36" s="497"/>
      <c r="I36" s="497"/>
      <c r="J36" s="497"/>
      <c r="K36" s="497"/>
      <c r="L36" s="497"/>
      <c r="M36" s="497"/>
      <c r="N36" s="497"/>
      <c r="O36" s="497"/>
      <c r="P36" s="497"/>
    </row>
  </sheetData>
  <mergeCells count="36">
    <mergeCell ref="A1:P1"/>
    <mergeCell ref="A3:O3"/>
    <mergeCell ref="A4:O4"/>
    <mergeCell ref="A5:O5"/>
    <mergeCell ref="A6:O6"/>
    <mergeCell ref="A7:O7"/>
    <mergeCell ref="A8:O8"/>
    <mergeCell ref="A9:O9"/>
    <mergeCell ref="A2:P2"/>
    <mergeCell ref="A10:O10"/>
    <mergeCell ref="A11:O11"/>
    <mergeCell ref="A12:O12"/>
    <mergeCell ref="A13:O13"/>
    <mergeCell ref="A14:O14"/>
    <mergeCell ref="A21:P21"/>
    <mergeCell ref="A19:P19"/>
    <mergeCell ref="A15:O15"/>
    <mergeCell ref="A16:O16"/>
    <mergeCell ref="A17:O17"/>
    <mergeCell ref="A18:O18"/>
    <mergeCell ref="A20:O20"/>
    <mergeCell ref="A22:O22"/>
    <mergeCell ref="A23:O23"/>
    <mergeCell ref="A24:O24"/>
    <mergeCell ref="A25:O25"/>
    <mergeCell ref="A26:O26"/>
    <mergeCell ref="A27:O27"/>
    <mergeCell ref="A28:O28"/>
    <mergeCell ref="A29:O29"/>
    <mergeCell ref="A30:O30"/>
    <mergeCell ref="A31:O31"/>
    <mergeCell ref="A36:P36"/>
    <mergeCell ref="A32:O32"/>
    <mergeCell ref="A33:O33"/>
    <mergeCell ref="A34:O34"/>
    <mergeCell ref="A35:O35"/>
  </mergeCells>
  <hyperlinks>
    <hyperlink ref="A3" location="'Gráfico 1'!A1" display="GGráfico 1. Tasa interanual de crecimiento del Índice Mensual de Actividad Económica (IMAE) en términos reales y del Índice de Precios al Consumidor (IPC), 2008-2021*" xr:uid="{521D355A-363B-4DA2-B582-D118001BE632}"/>
    <hyperlink ref="A34" location="'Anexo 13'!A1" display="Anexo 13. Coeficiente de desigualdad de Gini, 2016-2021*" xr:uid="{D68289CD-3ECB-49CC-BC59-EA7391392EC6}"/>
    <hyperlink ref="A33" location="'Anexo 12'!A1" display="Anexo 12. República Dominicana: Coeficiente de variación e intervalo de confianza de la tasa de pobreza monetaria general por sexo, 2020-2021*" xr:uid="{DB60D7ED-0247-42E9-90D7-6C473D951DAE}"/>
    <hyperlink ref="A32" location="'Anexo 10 y 11'!A1" display="Anexo 11. República Dominicana: Coeficiente de variación e intervalo de confianza de la tasa de pobreza monetaria extrema por zona de residencia, 2019-2021*" xr:uid="{9F20F663-A0D5-46F4-B0DC-E45759E5A872}"/>
    <hyperlink ref="A31" location="'Anexo 10 y 11'!A1" display="Anexo 10. República Dominicana: Coeficiente de variación e intervalo de confianza de la tasa de pobreza monetaria general por zona de residencia, 2019-2021*" xr:uid="{704DBEAC-4C96-41D9-A10D-43BB7CD5AD0D}"/>
    <hyperlink ref="A30" location="'Anexo 9'!A1" display="Anexo 9. República Dominicana: Coeficiente de variación e intervalo de confianza de la tasa de pobreza monetaria extrema por macrorregiones, 2019-2021*" xr:uid="{D324E37A-475C-4263-80C3-DC71C3A84BAE}"/>
    <hyperlink ref="A29" location="'Anexo 8'!A1" display="Anexo 8. República Dominicana: Coeficiente de variación e intervalo de confianza de la tasa de pobreza monetaria general por macrorregiones, 2019-2021*" xr:uid="{38E97B6D-0274-4C2D-8FBF-34D11DDF4B9E}"/>
    <hyperlink ref="A18" location="'Gráfico 16'!A1" display="Gráfico 16. Índice de Palma por Zona, 2020 - 2021*" xr:uid="{3866251B-E959-48D4-891C-E89941F6C280}"/>
    <hyperlink ref="A17" location="'Gráfico 15'!A1" display="Gráfico 15. ÍÍndice de Gini por macrorregiones, 2020 y 2021*" xr:uid="{8FED708F-F4BF-4A07-919A-3BDDAD2F6994}"/>
    <hyperlink ref="A16" location="'Gráfico 14'!A1" display="Gráfico 14. Coeficiente de desigualdad de Gini, 2016-2021*" xr:uid="{CEAA9DF5-0DD8-4D63-8F76-A9628CE191B9}"/>
    <hyperlink ref="A15" location="'Gráfico 13'!A1" display="Gráfico 13. Contribución de los cambios en la pobreza general por fuentes de ingresos, 2020-2021*" xr:uid="{8DC9303C-DF18-4045-8D0F-D187F4CA071F}"/>
    <hyperlink ref="A14" location="'Gráfico 12'!A1" display="Gráfico 12. Índice de feminidad por niveles de pobreza general, 2016-2020 " xr:uid="{4F7577E6-DFFF-4921-B4B7-2C47ED568B2B}"/>
    <hyperlink ref="A13" location="'Gráfico 11'!A1" display="Gráfico 11. Tasa de pobreza general por sexo, 2019-2020 (porcentaje)" xr:uid="{6B2D17FD-4254-4080-916E-8B9FD1D1E54A}"/>
    <hyperlink ref="A12" location="'Gráfico 10'!A1" display="Gráfico 10. Tasa de pobreza monetaria general y extrema por macrorregión, 2020-2021*" xr:uid="{4A811FDA-BB73-40AF-9522-3BAAC18DC196}"/>
    <hyperlink ref="A11" location="'Gráfico 9'!A1" display="Gráfico 9. Porcentaje de población en condiciones de pobreza monetaria por zona de residencia, 2020-2021*" xr:uid="{3B0A70D6-30B5-4277-B087-7FB09B3B296B}"/>
    <hyperlink ref="A10" location="'Gráfico 8'!A1" display="Gráfico 8. Descomposición del cambio de la pobreza general por fuente de ingreso, 2020-2021* (puntos porcentuales) " xr:uid="{F66F7146-4315-43D7-BC21-A6D8A9704D8E}"/>
    <hyperlink ref="A9" location="'Gráfico 7 '!A1" display="Gráfico 7. Descomposición del cambio de la pobreza general en los efectos de crecimiento y distribución, 2020-2021* (puntos porcentuales)" xr:uid="{94CAF6DC-43AE-402E-B5A1-5CE0AFCE2D31}"/>
    <hyperlink ref="A8" location="'Gráfico 6'!A1" display="Gráfico 6. Descomposición de los cambios en el ingreso per cápita de los hogares por fuente de ingreso, 2020-2021 (en %)" xr:uid="{5CC3E072-708D-4F7E-A6BC-2E77BE059683}"/>
    <hyperlink ref="A7" location="'Gráfico 5'!A1" display="Gráfico 5. Tasas de pobreza monetaria con y sin transferencias monetarias gubernamentales, 2016-2021* " xr:uid="{656B1A01-22EE-4956-9666-AF0012ED86D1}"/>
    <hyperlink ref="A6" location="'Gráfico 4'!A1" display="Gráfico 4. Evolución de la tasa de pobreza general y extrema, 2000-2021* (porcentaje)" xr:uid="{846550A8-4086-4171-994D-63DB1F2EEE23}"/>
    <hyperlink ref="A20" location="'Tabla 1'!A1" display="Tabla 1. Personas ocupadas por grupo de empleo y sexo, promedio año 2019, 2020- 2021*" xr:uid="{A07F1A1F-3E9A-4FE7-BA98-758624CD1811}"/>
    <hyperlink ref="A22" location="'Anexo 1'!A1" display="Anexo 1. Líneas oficiales de pobreza monetaria por zona de residencia, por trimestre 2016-2020" xr:uid="{E13F6E41-B538-4F38-973B-5278B7CAB862}"/>
    <hyperlink ref="A23" location="'Anexo 2'!A1" display="Anexo 2. Hogares beneficiarios y montos recibidos de los programas Comer Es Primero, Quédate En Casa y Aliméntate 2021" xr:uid="{1306F6BD-5ADC-41CD-ABDC-08C14F4A3BD8}"/>
    <hyperlink ref="A24" location="'Anexo 3'!A1" display="Anexo 3. Diferencias entre los hogares beneficiarios según ADESS y los estimados por la ENCFT" xr:uid="{FD461658-1C82-41FF-AE5B-649E509D60DA}"/>
    <hyperlink ref="A25" location="'Anexos 4 y 5'!A1" display="Anexo 4. Población por nivel de pobreza monetaria, 2000-2021*" xr:uid="{0C79B540-E948-4CBC-B21B-75B6250510DE}"/>
    <hyperlink ref="A26" location="Índice!A1" display="Anexo 5.  Evolución de la tasa de pobreza general y extrema  (2000-2021*) " xr:uid="{7D862EAB-9526-45BD-8E3A-682E67E7A81B}"/>
    <hyperlink ref="A27" location="'Anexo 6'!A1" display="Anexo 6. Tasa de pobreza monetaria general y su intervalo de confianza por zona de residencia, 2000-2021*" xr:uid="{1C93E3E8-38DF-416B-B94B-83733E4DAF51}"/>
    <hyperlink ref="A28" location="Índice!A1" display="Anexo 7. Tasa de pobreza monetaria extrema y su intervalo de confianza por zona de residencia, 2000-2021*" xr:uid="{C8F915DB-5F74-41C3-B1A5-6CBC5BE9E877}"/>
    <hyperlink ref="A5" location="'Gráfico 3'!A1" display="Gráfico 3. Indicadores de Subutilización de la Fuerza de Trabajo (promedio anual en %), 2014-2021" xr:uid="{FFC74A0A-CB95-420E-9B21-97B98F21760B}"/>
    <hyperlink ref="A4" location="'Gráfico 2'!A1" display="Gráfico 2. Inflación anualizada por quintiles de ingreso, 2021  (porcentaje)" xr:uid="{21CF500D-A876-499C-A9E5-57AEA46C10E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5122D-62EC-4038-94DE-2A98361C3BB8}">
  <sheetPr codeName="Hoja2"/>
  <dimension ref="A1:M27"/>
  <sheetViews>
    <sheetView showGridLines="0" zoomScaleNormal="100" workbookViewId="0"/>
  </sheetViews>
  <sheetFormatPr baseColWidth="10" defaultColWidth="0" defaultRowHeight="14.4" zeroHeight="1"/>
  <cols>
    <col min="1" max="1" width="16.88671875" customWidth="1"/>
    <col min="2" max="2" width="28" customWidth="1"/>
    <col min="3" max="3" width="26.88671875" customWidth="1"/>
    <col min="4" max="6" width="10.88671875" customWidth="1"/>
    <col min="7" max="7" width="27.88671875" customWidth="1"/>
    <col min="8" max="8" width="15.88671875" customWidth="1"/>
    <col min="9" max="9" width="12.5546875" bestFit="1" customWidth="1"/>
    <col min="10" max="10" width="13.88671875" customWidth="1"/>
    <col min="11" max="11" width="11.88671875" customWidth="1"/>
    <col min="12" max="12" width="12.88671875" customWidth="1"/>
    <col min="13" max="13" width="0" hidden="1" customWidth="1"/>
    <col min="14" max="16384" width="10.88671875" hidden="1"/>
  </cols>
  <sheetData>
    <row r="1" spans="1:5" ht="15" thickBot="1">
      <c r="A1" s="6" t="s">
        <v>34</v>
      </c>
    </row>
    <row r="2" spans="1:5" ht="28.8">
      <c r="A2" s="214" t="s">
        <v>35</v>
      </c>
      <c r="B2" s="363" t="s">
        <v>36</v>
      </c>
      <c r="C2" s="364" t="s">
        <v>37</v>
      </c>
      <c r="E2" s="191"/>
    </row>
    <row r="3" spans="1:5">
      <c r="A3" s="259">
        <v>2008</v>
      </c>
      <c r="B3" s="295">
        <v>4.517248281844255</v>
      </c>
      <c r="C3" s="296">
        <v>3.1328618218912538</v>
      </c>
    </row>
    <row r="4" spans="1:5">
      <c r="A4" s="259">
        <v>2009</v>
      </c>
      <c r="B4" s="295">
        <v>5.7648110316649515</v>
      </c>
      <c r="C4" s="296">
        <v>0.95606714623951916</v>
      </c>
    </row>
    <row r="5" spans="1:5">
      <c r="A5" s="259">
        <v>2010</v>
      </c>
      <c r="B5" s="295">
        <v>6.2383050642844218</v>
      </c>
      <c r="C5" s="296">
        <v>8.3171859557095331</v>
      </c>
    </row>
    <row r="6" spans="1:5">
      <c r="A6" s="259">
        <v>2011</v>
      </c>
      <c r="B6" s="295">
        <v>7.76</v>
      </c>
      <c r="C6" s="296">
        <v>3.1219153028367401</v>
      </c>
    </row>
    <row r="7" spans="1:5">
      <c r="A7" s="259">
        <v>2012</v>
      </c>
      <c r="B7" s="295">
        <v>3.91</v>
      </c>
      <c r="C7" s="296">
        <v>2.7188135435349352</v>
      </c>
    </row>
    <row r="8" spans="1:5">
      <c r="A8" s="259">
        <v>2013</v>
      </c>
      <c r="B8" s="295">
        <v>3.88</v>
      </c>
      <c r="C8" s="296">
        <v>4.8853610396719205</v>
      </c>
    </row>
    <row r="9" spans="1:5">
      <c r="A9" s="259">
        <v>2014</v>
      </c>
      <c r="B9" s="295">
        <v>1.58</v>
      </c>
      <c r="C9" s="296">
        <v>7.056503720601782</v>
      </c>
    </row>
    <row r="10" spans="1:5">
      <c r="A10" s="259">
        <v>2015</v>
      </c>
      <c r="B10" s="295">
        <v>2.34</v>
      </c>
      <c r="C10" s="296">
        <v>6.9257367594329509</v>
      </c>
    </row>
    <row r="11" spans="1:5">
      <c r="A11" s="259">
        <v>2016</v>
      </c>
      <c r="B11" s="295">
        <v>1.695335759179617</v>
      </c>
      <c r="C11" s="296">
        <v>6.6329926276575719</v>
      </c>
    </row>
    <row r="12" spans="1:5">
      <c r="A12" s="259">
        <v>2017</v>
      </c>
      <c r="B12" s="295">
        <v>4.2042774660486115</v>
      </c>
      <c r="C12" s="296">
        <v>4.6069032828437884</v>
      </c>
    </row>
    <row r="13" spans="1:5">
      <c r="A13" s="259">
        <v>2018</v>
      </c>
      <c r="B13" s="295">
        <v>1.1705946620883312</v>
      </c>
      <c r="C13" s="296">
        <v>6.9886879258392867</v>
      </c>
    </row>
    <row r="14" spans="1:5">
      <c r="A14" s="259">
        <v>2019</v>
      </c>
      <c r="B14" s="295">
        <v>3.6562789262573281</v>
      </c>
      <c r="C14" s="296">
        <v>5.0623394820490546</v>
      </c>
    </row>
    <row r="15" spans="1:5">
      <c r="A15" s="259">
        <v>2020</v>
      </c>
      <c r="B15" s="295">
        <v>5.5536478118097365</v>
      </c>
      <c r="C15" s="296">
        <v>-6.7438284485944422</v>
      </c>
    </row>
    <row r="16" spans="1:5" ht="15" thickBot="1">
      <c r="A16" s="260">
        <v>2021</v>
      </c>
      <c r="B16" s="297">
        <v>8.4956989865317958</v>
      </c>
      <c r="C16" s="298">
        <v>12.271990236920487</v>
      </c>
    </row>
    <row r="17" spans="1:13"/>
    <row r="18" spans="1:13"/>
    <row r="19" spans="1:13"/>
    <row r="20" spans="1:13"/>
    <row r="21" spans="1:13"/>
    <row r="22" spans="1:13">
      <c r="G22" s="210"/>
      <c r="H22" s="210"/>
      <c r="I22" s="210"/>
      <c r="J22" s="210"/>
      <c r="K22" s="210"/>
      <c r="L22" s="210"/>
      <c r="M22" s="210"/>
    </row>
    <row r="23" spans="1:13"/>
    <row r="24" spans="1:13"/>
    <row r="25" spans="1:13"/>
    <row r="26" spans="1:13" ht="14.4" customHeight="1">
      <c r="A26" s="190"/>
      <c r="B26" s="189"/>
      <c r="C26" s="189"/>
      <c r="D26" s="189"/>
      <c r="E26" s="189"/>
      <c r="F26" s="189"/>
    </row>
    <row r="27" spans="1:13"/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C0D98-B4B6-4275-8A63-F250C5BF8A1B}">
  <sheetPr codeName="Hoja3"/>
  <dimension ref="A1:M26"/>
  <sheetViews>
    <sheetView showGridLines="0" zoomScaleNormal="100" workbookViewId="0">
      <selection activeCell="A2" sqref="A2"/>
    </sheetView>
  </sheetViews>
  <sheetFormatPr baseColWidth="10" defaultColWidth="0" defaultRowHeight="14.4" zeroHeight="1"/>
  <cols>
    <col min="1" max="1" width="28" customWidth="1"/>
    <col min="2" max="2" width="12" customWidth="1"/>
    <col min="3" max="13" width="11.5546875" customWidth="1"/>
    <col min="14" max="16384" width="11.5546875" hidden="1"/>
  </cols>
  <sheetData>
    <row r="1" spans="1:6"/>
    <row r="2" spans="1:6">
      <c r="A2" s="6" t="s">
        <v>38</v>
      </c>
    </row>
    <row r="3" spans="1:6">
      <c r="A3" s="366"/>
      <c r="B3" s="366" t="s">
        <v>39</v>
      </c>
      <c r="C3" s="366" t="s">
        <v>40</v>
      </c>
      <c r="D3" s="366" t="s">
        <v>41</v>
      </c>
      <c r="E3" s="366" t="s">
        <v>42</v>
      </c>
      <c r="F3" s="367" t="s">
        <v>43</v>
      </c>
    </row>
    <row r="4" spans="1:6" ht="15.6">
      <c r="A4" s="369" t="s">
        <v>44</v>
      </c>
      <c r="B4" s="365">
        <v>8.7100000000000009</v>
      </c>
      <c r="C4" s="365">
        <v>8.77</v>
      </c>
      <c r="D4" s="365">
        <v>8.49</v>
      </c>
      <c r="E4" s="365">
        <v>8.17</v>
      </c>
      <c r="F4" s="368">
        <v>8.1</v>
      </c>
    </row>
    <row r="5" spans="1:6"/>
    <row r="6" spans="1:6"/>
    <row r="7" spans="1:6"/>
    <row r="8" spans="1:6"/>
    <row r="9" spans="1:6"/>
    <row r="10" spans="1:6"/>
    <row r="11" spans="1:6"/>
    <row r="12" spans="1:6"/>
    <row r="13" spans="1:6"/>
    <row r="14" spans="1:6"/>
    <row r="15" spans="1:6"/>
    <row r="16" spans="1:6"/>
    <row r="17"/>
    <row r="18"/>
    <row r="19"/>
    <row r="20"/>
    <row r="21"/>
    <row r="22"/>
    <row r="23"/>
    <row r="24"/>
    <row r="25"/>
    <row r="26"/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84049-9E07-47BC-A6F4-CC70D0A6367A}">
  <sheetPr codeName="Hoja4"/>
  <dimension ref="A1:N34"/>
  <sheetViews>
    <sheetView showGridLines="0" zoomScale="90" zoomScaleNormal="90" workbookViewId="0">
      <selection activeCell="C7" sqref="C7"/>
    </sheetView>
  </sheetViews>
  <sheetFormatPr baseColWidth="10" defaultColWidth="0" defaultRowHeight="14.4" zeroHeight="1"/>
  <cols>
    <col min="1" max="1" width="21.88671875" customWidth="1"/>
    <col min="2" max="2" width="13.33203125" customWidth="1"/>
    <col min="3" max="3" width="16.6640625" bestFit="1" customWidth="1"/>
    <col min="4" max="4" width="24.33203125" bestFit="1" customWidth="1"/>
    <col min="5" max="5" width="32.5546875" customWidth="1"/>
    <col min="6" max="6" width="10.88671875" customWidth="1"/>
    <col min="7" max="7" width="27.88671875" customWidth="1"/>
    <col min="8" max="8" width="15.88671875" customWidth="1"/>
    <col min="9" max="9" width="12.5546875" bestFit="1" customWidth="1"/>
    <col min="10" max="10" width="13.88671875" customWidth="1"/>
    <col min="11" max="11" width="11.88671875" customWidth="1"/>
    <col min="12" max="12" width="12.88671875" hidden="1"/>
  </cols>
  <sheetData>
    <row r="1" spans="1:7">
      <c r="A1" s="6" t="s">
        <v>56</v>
      </c>
    </row>
    <row r="2" spans="1:7" ht="43.2">
      <c r="A2" s="204" t="s">
        <v>57</v>
      </c>
      <c r="B2" s="370" t="s">
        <v>58</v>
      </c>
      <c r="C2" s="370" t="s">
        <v>59</v>
      </c>
      <c r="D2" s="370" t="s">
        <v>60</v>
      </c>
      <c r="E2" s="371" t="s">
        <v>61</v>
      </c>
      <c r="G2" s="8"/>
    </row>
    <row r="3" spans="1:7">
      <c r="A3" s="261">
        <v>2014</v>
      </c>
      <c r="B3" s="438">
        <v>8.2616858354577385</v>
      </c>
      <c r="C3" s="439">
        <v>15.549994203007953</v>
      </c>
      <c r="D3" s="439">
        <v>16.852388584101206</v>
      </c>
      <c r="E3" s="440">
        <v>23.457551472603129</v>
      </c>
    </row>
    <row r="4" spans="1:7">
      <c r="A4" s="261">
        <v>2015</v>
      </c>
      <c r="B4" s="439">
        <v>7.3280003180313029</v>
      </c>
      <c r="C4" s="439">
        <v>13.356174800869425</v>
      </c>
      <c r="D4" s="439">
        <v>15.231742065395595</v>
      </c>
      <c r="E4" s="440">
        <v>20.746317686128485</v>
      </c>
    </row>
    <row r="5" spans="1:7">
      <c r="A5" s="261">
        <v>2016</v>
      </c>
      <c r="B5" s="439">
        <v>7.0855645000000003</v>
      </c>
      <c r="C5" s="439">
        <v>12.546256</v>
      </c>
      <c r="D5" s="439">
        <v>14.15085</v>
      </c>
      <c r="E5" s="440">
        <v>19.195761000000001</v>
      </c>
    </row>
    <row r="6" spans="1:7">
      <c r="A6" s="261">
        <v>2017</v>
      </c>
      <c r="B6" s="439">
        <v>5.5075139999999996</v>
      </c>
      <c r="C6" s="439">
        <v>10.142299</v>
      </c>
      <c r="D6" s="439">
        <v>12.713335000000001</v>
      </c>
      <c r="E6" s="440">
        <v>16.994620999999999</v>
      </c>
    </row>
    <row r="7" spans="1:7">
      <c r="A7" s="261">
        <v>2018</v>
      </c>
      <c r="B7" s="439">
        <v>5.6620929999999996</v>
      </c>
      <c r="C7" s="439">
        <v>10.593546</v>
      </c>
      <c r="D7" s="439">
        <v>11.199460999999999</v>
      </c>
      <c r="E7" s="440">
        <v>15.84125</v>
      </c>
    </row>
    <row r="8" spans="1:7">
      <c r="A8" s="261">
        <v>2019</v>
      </c>
      <c r="B8" s="439">
        <v>6.1685479000000001</v>
      </c>
      <c r="C8" s="439">
        <v>11.281374</v>
      </c>
      <c r="D8" s="439">
        <v>10.8</v>
      </c>
      <c r="E8" s="440">
        <v>15.598242000000001</v>
      </c>
    </row>
    <row r="9" spans="1:7">
      <c r="A9" s="262">
        <v>2020</v>
      </c>
      <c r="B9" s="441">
        <v>5.8</v>
      </c>
      <c r="C9" s="441">
        <v>10.035131</v>
      </c>
      <c r="D9" s="441">
        <v>15</v>
      </c>
      <c r="E9" s="442">
        <v>18.7</v>
      </c>
    </row>
    <row r="10" spans="1:7">
      <c r="A10" s="262">
        <v>2021</v>
      </c>
      <c r="B10" s="441">
        <v>7.3777149</v>
      </c>
      <c r="C10" s="441">
        <v>11.483563</v>
      </c>
      <c r="D10" s="441">
        <v>14.259829999999999</v>
      </c>
      <c r="E10" s="442">
        <v>18.060601999999999</v>
      </c>
    </row>
    <row r="11" spans="1:7"/>
    <row r="12" spans="1:7"/>
    <row r="13" spans="1:7"/>
    <row r="14" spans="1:7"/>
    <row r="15" spans="1:7"/>
    <row r="16" spans="1:7"/>
    <row r="17" spans="3:14"/>
    <row r="18" spans="3:14"/>
    <row r="19" spans="3:14">
      <c r="C19" s="212"/>
    </row>
    <row r="20" spans="3:14">
      <c r="C20" s="212"/>
      <c r="G20" s="203"/>
      <c r="H20" s="203"/>
      <c r="I20" s="203"/>
      <c r="J20" s="203"/>
      <c r="K20" s="203"/>
      <c r="L20" s="203"/>
      <c r="M20" s="203"/>
      <c r="N20" s="203"/>
    </row>
    <row r="21" spans="3:14">
      <c r="C21" s="212"/>
    </row>
    <row r="22" spans="3:14">
      <c r="C22" s="212"/>
    </row>
    <row r="23" spans="3:14">
      <c r="C23" s="212"/>
    </row>
    <row r="24" spans="3:14">
      <c r="C24" s="212"/>
    </row>
    <row r="25" spans="3:14"/>
    <row r="26" spans="3:14"/>
    <row r="27" spans="3:14"/>
    <row r="28" spans="3:14"/>
    <row r="29" spans="3:14"/>
    <row r="30" spans="3:14"/>
    <row r="31" spans="3:14"/>
    <row r="32" spans="3:14"/>
    <row r="33"/>
    <row r="34"/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A242C-90F9-4BAD-B9D0-A402CE2CFA45}">
  <sheetPr codeName="Hoja6"/>
  <dimension ref="A1:S59"/>
  <sheetViews>
    <sheetView showGridLines="0" zoomScale="70" zoomScaleNormal="70" workbookViewId="0">
      <selection activeCell="I31" sqref="I31"/>
    </sheetView>
  </sheetViews>
  <sheetFormatPr baseColWidth="10" defaultColWidth="0" defaultRowHeight="14.4" customHeight="1" zeroHeight="1"/>
  <cols>
    <col min="1" max="1" width="11.44140625" customWidth="1"/>
    <col min="2" max="2" width="12.88671875" customWidth="1"/>
    <col min="3" max="3" width="15.44140625" customWidth="1"/>
    <col min="4" max="4" width="12.88671875" customWidth="1"/>
    <col min="5" max="5" width="13.88671875" customWidth="1"/>
    <col min="6" max="6" width="14.109375" customWidth="1"/>
    <col min="7" max="7" width="18" customWidth="1"/>
    <col min="8" max="8" width="13.5546875" customWidth="1"/>
    <col min="9" max="19" width="11.44140625" customWidth="1"/>
    <col min="20" max="16384" width="11.44140625" hidden="1"/>
  </cols>
  <sheetData>
    <row r="1" spans="1:7" s="1" customFormat="1" ht="19.2" customHeight="1">
      <c r="A1" s="20" t="s">
        <v>62</v>
      </c>
      <c r="B1" s="20"/>
      <c r="C1" s="20"/>
      <c r="D1" s="20"/>
      <c r="E1" s="20"/>
      <c r="G1" s="6" t="s">
        <v>63</v>
      </c>
    </row>
    <row r="2" spans="1:7" ht="32.25" customHeight="1">
      <c r="A2" s="132" t="s">
        <v>57</v>
      </c>
      <c r="B2" s="21" t="s">
        <v>64</v>
      </c>
      <c r="C2" s="21" t="s">
        <v>65</v>
      </c>
      <c r="D2" s="21" t="s">
        <v>66</v>
      </c>
      <c r="E2" s="133" t="s">
        <v>67</v>
      </c>
    </row>
    <row r="3" spans="1:7">
      <c r="A3" s="130">
        <v>2000</v>
      </c>
      <c r="B3" s="265">
        <v>7.9392874203226688E-2</v>
      </c>
      <c r="C3" s="172">
        <v>0.23873073810274137</v>
      </c>
      <c r="D3" s="265">
        <v>0.31812361230596803</v>
      </c>
      <c r="E3" s="173">
        <v>0.68187638769403192</v>
      </c>
    </row>
    <row r="4" spans="1:7">
      <c r="A4" s="130">
        <v>2001</v>
      </c>
      <c r="B4" s="265">
        <v>7.613299223002451E-2</v>
      </c>
      <c r="C4" s="172">
        <v>0.25094740042251751</v>
      </c>
      <c r="D4" s="265">
        <v>0.32708039265254202</v>
      </c>
      <c r="E4" s="173">
        <v>0.67291960734745804</v>
      </c>
    </row>
    <row r="5" spans="1:7">
      <c r="A5" s="130">
        <v>2002</v>
      </c>
      <c r="B5" s="265">
        <v>8.5475265965476957E-2</v>
      </c>
      <c r="C5" s="172">
        <v>0.23820493810833462</v>
      </c>
      <c r="D5" s="265">
        <v>0.32368020407381159</v>
      </c>
      <c r="E5" s="173">
        <v>0.67631979592618852</v>
      </c>
    </row>
    <row r="6" spans="1:7">
      <c r="A6" s="130">
        <v>2003</v>
      </c>
      <c r="B6" s="265">
        <v>0.11764434779411675</v>
      </c>
      <c r="C6" s="172">
        <v>0.29337718621859521</v>
      </c>
      <c r="D6" s="265">
        <v>0.41102153401271196</v>
      </c>
      <c r="E6" s="173">
        <v>0.58897846598728809</v>
      </c>
    </row>
    <row r="7" spans="1:7">
      <c r="A7" s="130">
        <v>2004</v>
      </c>
      <c r="B7" s="265">
        <v>0.15374205793116144</v>
      </c>
      <c r="C7" s="172">
        <v>0.34172278661142214</v>
      </c>
      <c r="D7" s="265">
        <v>0.4954648445425836</v>
      </c>
      <c r="E7" s="173">
        <v>0.50453515545741634</v>
      </c>
    </row>
    <row r="8" spans="1:7">
      <c r="A8" s="130">
        <v>2005</v>
      </c>
      <c r="B8" s="265">
        <v>0.16138492086790143</v>
      </c>
      <c r="C8" s="172">
        <v>0.31088933571813021</v>
      </c>
      <c r="D8" s="265">
        <v>0.47227425658603167</v>
      </c>
      <c r="E8" s="173">
        <v>0.52772574341396838</v>
      </c>
    </row>
    <row r="9" spans="1:7">
      <c r="A9" s="130">
        <v>2006</v>
      </c>
      <c r="B9" s="265">
        <v>0.13222690111780894</v>
      </c>
      <c r="C9" s="172">
        <v>0.30140822153206515</v>
      </c>
      <c r="D9" s="265">
        <v>0.43363512264987408</v>
      </c>
      <c r="E9" s="173">
        <v>0.56636487735012597</v>
      </c>
    </row>
    <row r="10" spans="1:7">
      <c r="A10" s="130">
        <v>2007</v>
      </c>
      <c r="B10" s="265">
        <v>0.12683221272768008</v>
      </c>
      <c r="C10" s="172">
        <v>0.30058396121858955</v>
      </c>
      <c r="D10" s="265">
        <v>0.42741617394626963</v>
      </c>
      <c r="E10" s="173">
        <v>0.57258382605373048</v>
      </c>
    </row>
    <row r="11" spans="1:7">
      <c r="A11" s="130">
        <v>2008</v>
      </c>
      <c r="B11" s="265">
        <v>0.128355972967162</v>
      </c>
      <c r="C11" s="172">
        <v>0.30391271288144694</v>
      </c>
      <c r="D11" s="265">
        <v>0.43226868584860895</v>
      </c>
      <c r="E11" s="173">
        <v>0.567731314151391</v>
      </c>
    </row>
    <row r="12" spans="1:7">
      <c r="A12" s="130">
        <v>2009</v>
      </c>
      <c r="B12" s="265">
        <v>0.1117806445877309</v>
      </c>
      <c r="C12" s="172">
        <v>0.29998990529848096</v>
      </c>
      <c r="D12" s="265">
        <v>0.41177054988621187</v>
      </c>
      <c r="E12" s="173">
        <v>0.58822945011378802</v>
      </c>
    </row>
    <row r="13" spans="1:7">
      <c r="A13" s="130">
        <v>2010</v>
      </c>
      <c r="B13" s="265">
        <v>0.10791284337134624</v>
      </c>
      <c r="C13" s="172">
        <v>0.29736906647509875</v>
      </c>
      <c r="D13" s="265">
        <v>0.40528190984644497</v>
      </c>
      <c r="E13" s="173">
        <v>0.59471809015355503</v>
      </c>
    </row>
    <row r="14" spans="1:7">
      <c r="A14" s="130">
        <v>2011</v>
      </c>
      <c r="B14" s="265">
        <v>9.5012724261320333E-2</v>
      </c>
      <c r="C14" s="172">
        <v>0.29826413892066811</v>
      </c>
      <c r="D14" s="265">
        <v>0.39327686318198846</v>
      </c>
      <c r="E14" s="173">
        <v>0.6067231368180116</v>
      </c>
    </row>
    <row r="15" spans="1:7">
      <c r="A15" s="130">
        <v>2012</v>
      </c>
      <c r="B15" s="265">
        <v>9.8547342961392004E-2</v>
      </c>
      <c r="C15" s="172">
        <v>0.2979943894918774</v>
      </c>
      <c r="D15" s="265">
        <v>0.3965417324532694</v>
      </c>
      <c r="E15" s="173">
        <v>0.60345826754673071</v>
      </c>
    </row>
    <row r="16" spans="1:7">
      <c r="A16" s="130">
        <v>2013</v>
      </c>
      <c r="B16" s="265">
        <v>9.2862776246883647E-2</v>
      </c>
      <c r="C16" s="172">
        <v>0.30291552045520626</v>
      </c>
      <c r="D16" s="265">
        <v>0.39577829670208992</v>
      </c>
      <c r="E16" s="173">
        <v>0.60422170329791003</v>
      </c>
    </row>
    <row r="17" spans="1:15">
      <c r="A17" s="130">
        <v>2014</v>
      </c>
      <c r="B17" s="265">
        <v>7.730472146607538E-2</v>
      </c>
      <c r="C17" s="172">
        <v>0.27073890345529122</v>
      </c>
      <c r="D17" s="265">
        <v>0.34804362492136659</v>
      </c>
      <c r="E17" s="173">
        <v>0.65195637507863335</v>
      </c>
    </row>
    <row r="18" spans="1:15">
      <c r="A18" s="130">
        <v>2015</v>
      </c>
      <c r="B18" s="265">
        <v>6.3452769408461812E-2</v>
      </c>
      <c r="C18" s="172">
        <v>0.24464617633833641</v>
      </c>
      <c r="D18" s="265">
        <v>0.30809894574679819</v>
      </c>
      <c r="E18" s="173">
        <v>0.69190105425320181</v>
      </c>
    </row>
    <row r="19" spans="1:15">
      <c r="A19" s="130"/>
      <c r="B19" s="265"/>
      <c r="C19" s="172"/>
      <c r="D19" s="265"/>
      <c r="E19" s="173"/>
    </row>
    <row r="20" spans="1:15">
      <c r="A20" s="130">
        <v>2016</v>
      </c>
      <c r="B20" s="265">
        <v>4.5448014214360628E-2</v>
      </c>
      <c r="C20" s="172">
        <f t="shared" ref="C20:C25" si="0">D20-B20</f>
        <v>0.24038248578563937</v>
      </c>
      <c r="D20" s="265">
        <v>0.28583049999999999</v>
      </c>
      <c r="E20" s="173">
        <v>0.71416950000000001</v>
      </c>
    </row>
    <row r="21" spans="1:15">
      <c r="A21" s="130">
        <v>2017</v>
      </c>
      <c r="B21" s="265">
        <v>3.7526019000000001E-2</v>
      </c>
      <c r="C21" s="172">
        <f t="shared" si="0"/>
        <v>0.21803426100000003</v>
      </c>
      <c r="D21" s="265">
        <v>0.25556028000000003</v>
      </c>
      <c r="E21" s="173">
        <v>0.74443971999999992</v>
      </c>
    </row>
    <row r="22" spans="1:15">
      <c r="A22" s="130">
        <v>2018</v>
      </c>
      <c r="B22" s="265">
        <v>2.8892644000000002E-2</v>
      </c>
      <c r="C22" s="172">
        <f t="shared" si="0"/>
        <v>0.19866289600000001</v>
      </c>
      <c r="D22" s="265">
        <v>0.22755554</v>
      </c>
      <c r="E22" s="173">
        <v>0.77244446</v>
      </c>
    </row>
    <row r="23" spans="1:15">
      <c r="A23" s="130">
        <v>2019</v>
      </c>
      <c r="B23" s="265">
        <v>2.6391368000000002E-2</v>
      </c>
      <c r="C23" s="172">
        <f t="shared" si="0"/>
        <v>0.18271849200000001</v>
      </c>
      <c r="D23" s="265">
        <v>0.20910986000000001</v>
      </c>
      <c r="E23" s="173">
        <v>0.79089014000000002</v>
      </c>
    </row>
    <row r="24" spans="1:15">
      <c r="A24" s="130">
        <v>2020</v>
      </c>
      <c r="B24" s="265">
        <v>3.5077535E-2</v>
      </c>
      <c r="C24" s="172">
        <f t="shared" si="0"/>
        <v>0.19850976500000003</v>
      </c>
      <c r="D24" s="265">
        <v>0.23358730000000003</v>
      </c>
      <c r="E24" s="173">
        <v>0.76641269999999995</v>
      </c>
    </row>
    <row r="25" spans="1:15">
      <c r="A25" s="131">
        <v>2021</v>
      </c>
      <c r="B25" s="265">
        <v>3.0636898999999999E-2</v>
      </c>
      <c r="C25" s="172">
        <f t="shared" si="0"/>
        <v>0.20785485100000001</v>
      </c>
      <c r="D25" s="266">
        <v>0.23849175</v>
      </c>
      <c r="E25" s="173">
        <v>0.76150825</v>
      </c>
    </row>
    <row r="26" spans="1:15">
      <c r="A26" s="287" t="s">
        <v>68</v>
      </c>
      <c r="B26" s="209"/>
      <c r="C26" s="209"/>
      <c r="D26" s="209"/>
      <c r="E26" s="209"/>
      <c r="F26" s="209"/>
      <c r="G26" s="209"/>
      <c r="H26" s="209"/>
    </row>
    <row r="27" spans="1:15">
      <c r="A27" s="4"/>
      <c r="B27" s="4"/>
      <c r="C27" s="4"/>
      <c r="D27" s="4"/>
      <c r="E27" s="4"/>
    </row>
    <row r="28" spans="1:15" ht="14.4" customHeight="1"/>
    <row r="29" spans="1:15" ht="14.4" customHeight="1">
      <c r="A29" s="6" t="s">
        <v>69</v>
      </c>
      <c r="F29" s="3"/>
    </row>
    <row r="30" spans="1:15" ht="14.4" customHeight="1"/>
    <row r="31" spans="1:15" ht="46.35" customHeight="1">
      <c r="A31" s="151" t="s">
        <v>57</v>
      </c>
      <c r="B31" s="152" t="s">
        <v>64</v>
      </c>
      <c r="C31" s="152" t="s">
        <v>65</v>
      </c>
      <c r="D31" s="152" t="s">
        <v>66</v>
      </c>
      <c r="E31" s="153" t="s">
        <v>67</v>
      </c>
      <c r="F31" s="152" t="s">
        <v>70</v>
      </c>
      <c r="G31" s="179" t="s">
        <v>71</v>
      </c>
      <c r="J31" s="213"/>
    </row>
    <row r="32" spans="1:15">
      <c r="A32" s="23">
        <v>2000</v>
      </c>
      <c r="B32" s="24">
        <v>666717.50000000757</v>
      </c>
      <c r="C32" s="24">
        <f t="shared" ref="C32:C48" si="1">D32-B32</f>
        <v>2004788.9999999893</v>
      </c>
      <c r="D32" s="24">
        <v>2671506.4999999967</v>
      </c>
      <c r="E32" s="24">
        <v>5726193</v>
      </c>
      <c r="F32" s="5">
        <f t="shared" ref="F32:F48" si="2">E32+C32+B32</f>
        <v>8397699.4999999963</v>
      </c>
      <c r="G32" s="126"/>
      <c r="N32" s="3"/>
      <c r="O32" s="3"/>
    </row>
    <row r="33" spans="1:15">
      <c r="A33" s="23">
        <v>2001</v>
      </c>
      <c r="B33" s="24">
        <v>648102.50000000594</v>
      </c>
      <c r="C33" s="24">
        <f t="shared" si="1"/>
        <v>2136256.9999999856</v>
      </c>
      <c r="D33" s="24">
        <v>2784359.4999999916</v>
      </c>
      <c r="E33" s="5">
        <v>5728409</v>
      </c>
      <c r="F33" s="5">
        <f t="shared" si="2"/>
        <v>8512768.4999999907</v>
      </c>
      <c r="G33" s="180">
        <f>D33-D32</f>
        <v>112852.99999999488</v>
      </c>
      <c r="O33" s="3"/>
    </row>
    <row r="34" spans="1:15" ht="14.4" customHeight="1">
      <c r="A34" s="23">
        <v>2002</v>
      </c>
      <c r="B34" s="24">
        <v>737468.49999999756</v>
      </c>
      <c r="C34" s="24">
        <f t="shared" si="1"/>
        <v>2055198.500000034</v>
      </c>
      <c r="D34" s="24">
        <v>2792667.0000000317</v>
      </c>
      <c r="E34" s="5">
        <v>5835192</v>
      </c>
      <c r="F34" s="5">
        <f t="shared" si="2"/>
        <v>8627859.0000000317</v>
      </c>
      <c r="G34" s="180">
        <f t="shared" ref="G34:G52" si="3">D34-D33</f>
        <v>8307.5000000400469</v>
      </c>
      <c r="N34" s="103"/>
    </row>
    <row r="35" spans="1:15" ht="14.4" customHeight="1">
      <c r="A35" s="23">
        <v>2003</v>
      </c>
      <c r="B35" s="24">
        <v>1028709.9999999992</v>
      </c>
      <c r="C35" s="24">
        <f t="shared" si="1"/>
        <v>2565359.5000000284</v>
      </c>
      <c r="D35" s="24">
        <v>3594069.5000000275</v>
      </c>
      <c r="E35" s="5">
        <v>5150167</v>
      </c>
      <c r="F35" s="5">
        <f t="shared" si="2"/>
        <v>8744236.5000000279</v>
      </c>
      <c r="G35" s="180">
        <f t="shared" si="3"/>
        <v>801402.49999999581</v>
      </c>
      <c r="N35" s="103"/>
    </row>
    <row r="36" spans="1:15" ht="14.4" customHeight="1">
      <c r="A36" s="23">
        <v>2004</v>
      </c>
      <c r="B36" s="24">
        <v>1361612.9999999823</v>
      </c>
      <c r="C36" s="24">
        <f t="shared" si="1"/>
        <v>3026460.0000000233</v>
      </c>
      <c r="D36" s="24">
        <v>4388073.0000000056</v>
      </c>
      <c r="E36" s="5">
        <v>4468404</v>
      </c>
      <c r="F36" s="5">
        <f t="shared" si="2"/>
        <v>8856477.0000000056</v>
      </c>
      <c r="G36" s="180">
        <f t="shared" si="3"/>
        <v>794003.49999997811</v>
      </c>
      <c r="N36" s="103"/>
    </row>
    <row r="37" spans="1:15" ht="14.4" customHeight="1">
      <c r="A37" s="23">
        <v>2005</v>
      </c>
      <c r="B37" s="24">
        <v>1447240.4999999958</v>
      </c>
      <c r="C37" s="24">
        <f t="shared" si="1"/>
        <v>2787940.9999999949</v>
      </c>
      <c r="D37" s="24">
        <v>4235181.4999999907</v>
      </c>
      <c r="E37" s="5">
        <v>4732450</v>
      </c>
      <c r="F37" s="5">
        <f t="shared" si="2"/>
        <v>8967631.4999999907</v>
      </c>
      <c r="G37" s="180">
        <f t="shared" si="3"/>
        <v>-152891.5000000149</v>
      </c>
      <c r="N37" s="103"/>
    </row>
    <row r="38" spans="1:15" ht="14.4" customHeight="1">
      <c r="A38" s="23">
        <v>2006</v>
      </c>
      <c r="B38" s="24">
        <v>1199460.5000000126</v>
      </c>
      <c r="C38" s="24">
        <f t="shared" si="1"/>
        <v>2734142.9999999646</v>
      </c>
      <c r="D38" s="24">
        <v>3933603.4999999772</v>
      </c>
      <c r="E38" s="5">
        <v>5137626</v>
      </c>
      <c r="F38" s="5">
        <f t="shared" si="2"/>
        <v>9071229.4999999776</v>
      </c>
      <c r="G38" s="180">
        <f t="shared" si="3"/>
        <v>-301578.0000000135</v>
      </c>
      <c r="N38" s="103"/>
    </row>
    <row r="39" spans="1:15" ht="14.4" customHeight="1">
      <c r="A39" s="23">
        <v>2007</v>
      </c>
      <c r="B39" s="24">
        <v>1163556.5000000163</v>
      </c>
      <c r="C39" s="24">
        <f t="shared" si="1"/>
        <v>2757551.9999999925</v>
      </c>
      <c r="D39" s="24">
        <v>3921108.5000000088</v>
      </c>
      <c r="E39" s="5">
        <v>5252874</v>
      </c>
      <c r="F39" s="5">
        <f t="shared" si="2"/>
        <v>9173982.5000000093</v>
      </c>
      <c r="G39" s="180">
        <f t="shared" si="3"/>
        <v>-12494.999999968335</v>
      </c>
      <c r="N39" s="103"/>
    </row>
    <row r="40" spans="1:15" ht="14.4" customHeight="1">
      <c r="A40" s="23">
        <v>2008</v>
      </c>
      <c r="B40" s="24">
        <v>1190931.0000000009</v>
      </c>
      <c r="C40" s="24">
        <f t="shared" si="1"/>
        <v>2819807.0000000116</v>
      </c>
      <c r="D40" s="24">
        <v>4010738.0000000126</v>
      </c>
      <c r="E40" s="5">
        <v>5267607</v>
      </c>
      <c r="F40" s="5">
        <f t="shared" si="2"/>
        <v>9278345.0000000112</v>
      </c>
      <c r="G40" s="180">
        <f t="shared" si="3"/>
        <v>89629.500000003725</v>
      </c>
    </row>
    <row r="41" spans="1:15" ht="14.4" customHeight="1">
      <c r="A41" s="23">
        <v>2009</v>
      </c>
      <c r="B41" s="24">
        <v>1048631.9999999919</v>
      </c>
      <c r="C41" s="24">
        <f t="shared" si="1"/>
        <v>2814253.0000000214</v>
      </c>
      <c r="D41" s="24">
        <v>3862885.0000000135</v>
      </c>
      <c r="E41" s="5">
        <v>5518274</v>
      </c>
      <c r="F41" s="5">
        <f t="shared" si="2"/>
        <v>9381159.000000013</v>
      </c>
      <c r="G41" s="180">
        <f t="shared" si="3"/>
        <v>-147852.99999999907</v>
      </c>
    </row>
    <row r="42" spans="1:15" ht="14.4" customHeight="1">
      <c r="A42" s="23">
        <v>2010</v>
      </c>
      <c r="B42" s="24">
        <v>1022983.0000000065</v>
      </c>
      <c r="C42" s="24">
        <f t="shared" si="1"/>
        <v>2818974.0000000754</v>
      </c>
      <c r="D42" s="24">
        <v>3841957.000000082</v>
      </c>
      <c r="E42" s="5">
        <v>5637758</v>
      </c>
      <c r="F42" s="5">
        <f t="shared" si="2"/>
        <v>9479715.000000082</v>
      </c>
      <c r="G42" s="180">
        <f t="shared" si="3"/>
        <v>-20927.999999931548</v>
      </c>
    </row>
    <row r="43" spans="1:15" ht="14.4" customHeight="1">
      <c r="A43" s="23">
        <v>2011</v>
      </c>
      <c r="B43" s="24">
        <v>910159.00000000559</v>
      </c>
      <c r="C43" s="24">
        <f t="shared" si="1"/>
        <v>2857172.9999999688</v>
      </c>
      <c r="D43" s="24">
        <v>3767331.9999999744</v>
      </c>
      <c r="E43" s="5">
        <v>5812006</v>
      </c>
      <c r="F43" s="5">
        <f t="shared" si="2"/>
        <v>9579337.9999999739</v>
      </c>
      <c r="G43" s="180">
        <f t="shared" si="3"/>
        <v>-74625.000000107568</v>
      </c>
    </row>
    <row r="44" spans="1:15" ht="14.4" customHeight="1">
      <c r="A44" s="23">
        <v>2012</v>
      </c>
      <c r="B44" s="24">
        <v>954154.00000000081</v>
      </c>
      <c r="C44" s="24">
        <f t="shared" si="1"/>
        <v>2885238.0000000386</v>
      </c>
      <c r="D44" s="24">
        <v>3839392.0000000396</v>
      </c>
      <c r="E44" s="5">
        <v>5842797</v>
      </c>
      <c r="F44" s="5">
        <f t="shared" si="2"/>
        <v>9682189.0000000391</v>
      </c>
      <c r="G44" s="180">
        <f t="shared" si="3"/>
        <v>72060.000000065193</v>
      </c>
    </row>
    <row r="45" spans="1:15" ht="14.4" customHeight="1">
      <c r="A45" s="23">
        <v>2013</v>
      </c>
      <c r="B45" s="24">
        <v>908641.00000000512</v>
      </c>
      <c r="C45" s="24">
        <f t="shared" si="1"/>
        <v>2963958.9999999991</v>
      </c>
      <c r="D45" s="24">
        <v>3872600.0000000042</v>
      </c>
      <c r="E45" s="5">
        <v>5912171</v>
      </c>
      <c r="F45" s="5">
        <f t="shared" si="2"/>
        <v>9784771.0000000056</v>
      </c>
      <c r="G45" s="180">
        <f t="shared" si="3"/>
        <v>33207.99999996461</v>
      </c>
    </row>
    <row r="46" spans="1:15" ht="14.4" customHeight="1">
      <c r="A46" s="23">
        <v>2014</v>
      </c>
      <c r="B46" s="24">
        <v>763950.99999999697</v>
      </c>
      <c r="C46" s="24">
        <f t="shared" si="1"/>
        <v>2675531.999999987</v>
      </c>
      <c r="D46" s="24">
        <v>3439482.9999999842</v>
      </c>
      <c r="E46" s="5">
        <v>6442850</v>
      </c>
      <c r="F46" s="5">
        <f t="shared" si="2"/>
        <v>9882332.9999999832</v>
      </c>
      <c r="G46" s="180">
        <f t="shared" si="3"/>
        <v>-433117.00000002002</v>
      </c>
    </row>
    <row r="47" spans="1:15" ht="14.4" customHeight="1">
      <c r="A47" s="23">
        <v>2015</v>
      </c>
      <c r="B47" s="24">
        <v>633316.00000000198</v>
      </c>
      <c r="C47" s="24">
        <f t="shared" si="1"/>
        <v>2441789.9999999953</v>
      </c>
      <c r="D47" s="24">
        <v>3075105.9999999972</v>
      </c>
      <c r="E47" s="5">
        <v>6905798</v>
      </c>
      <c r="F47" s="5">
        <f t="shared" si="2"/>
        <v>9980903.9999999981</v>
      </c>
      <c r="G47" s="180">
        <f t="shared" si="3"/>
        <v>-364376.99999998696</v>
      </c>
    </row>
    <row r="48" spans="1:15" ht="14.4" customHeight="1">
      <c r="A48" s="23">
        <v>2016</v>
      </c>
      <c r="B48" s="24">
        <v>601513.00000000081</v>
      </c>
      <c r="C48" s="24">
        <f t="shared" si="1"/>
        <v>2310057.0000000056</v>
      </c>
      <c r="D48" s="24">
        <v>2911570.0000000065</v>
      </c>
      <c r="E48" s="5">
        <v>7163903</v>
      </c>
      <c r="F48" s="5">
        <f t="shared" si="2"/>
        <v>10075473.000000006</v>
      </c>
      <c r="G48" s="180">
        <f t="shared" si="3"/>
        <v>-163535.99999999069</v>
      </c>
    </row>
    <row r="49" spans="1:10" ht="14.4" customHeight="1">
      <c r="A49" s="23" t="s">
        <v>72</v>
      </c>
      <c r="B49" s="24">
        <v>457875</v>
      </c>
      <c r="C49" s="24">
        <v>2421779</v>
      </c>
      <c r="D49" s="24">
        <v>2879654</v>
      </c>
      <c r="E49" s="5">
        <v>7195036</v>
      </c>
      <c r="F49" s="5">
        <v>10074690</v>
      </c>
      <c r="G49" s="180"/>
    </row>
    <row r="50" spans="1:10" ht="14.4" customHeight="1">
      <c r="A50" s="23" t="s">
        <v>73</v>
      </c>
      <c r="B50" s="24">
        <v>381612</v>
      </c>
      <c r="C50" s="24">
        <v>2217246</v>
      </c>
      <c r="D50" s="24">
        <v>2598858</v>
      </c>
      <c r="E50" s="5">
        <v>7570397</v>
      </c>
      <c r="F50" s="5">
        <v>10169255</v>
      </c>
      <c r="G50" s="180">
        <f>D50-D49</f>
        <v>-280796</v>
      </c>
    </row>
    <row r="51" spans="1:10" ht="14.4" customHeight="1">
      <c r="A51" s="23" t="s">
        <v>74</v>
      </c>
      <c r="B51" s="24">
        <v>296591</v>
      </c>
      <c r="C51" s="24">
        <v>2039330</v>
      </c>
      <c r="D51" s="5">
        <v>2335921</v>
      </c>
      <c r="E51" s="5">
        <v>7929358</v>
      </c>
      <c r="F51" s="5">
        <v>10265279</v>
      </c>
      <c r="G51" s="180">
        <f t="shared" si="3"/>
        <v>-262937</v>
      </c>
    </row>
    <row r="52" spans="1:10" ht="14.4" customHeight="1">
      <c r="A52" s="23" t="s">
        <v>75</v>
      </c>
      <c r="B52" s="24">
        <v>273357</v>
      </c>
      <c r="C52" s="24">
        <v>1892564</v>
      </c>
      <c r="D52" s="5">
        <v>2165921</v>
      </c>
      <c r="E52" s="5">
        <v>8191893</v>
      </c>
      <c r="F52" s="5">
        <v>10357814</v>
      </c>
      <c r="G52" s="180">
        <f t="shared" si="3"/>
        <v>-170000</v>
      </c>
      <c r="H52" s="7"/>
    </row>
    <row r="53" spans="1:10" ht="14.4" customHeight="1">
      <c r="A53" s="154" t="s">
        <v>76</v>
      </c>
      <c r="B53" s="24">
        <v>366484</v>
      </c>
      <c r="C53" s="26">
        <v>2073995</v>
      </c>
      <c r="D53" s="25">
        <v>2440479</v>
      </c>
      <c r="E53" s="25">
        <v>8007345</v>
      </c>
      <c r="F53" s="25">
        <v>10447824</v>
      </c>
      <c r="G53" s="181">
        <f>D53-D52</f>
        <v>274558</v>
      </c>
      <c r="H53" s="7"/>
    </row>
    <row r="54" spans="1:10" ht="14.4" customHeight="1">
      <c r="A54" s="154" t="s">
        <v>77</v>
      </c>
      <c r="B54" s="24">
        <v>322771</v>
      </c>
      <c r="C54">
        <v>2189826</v>
      </c>
      <c r="D54" s="25">
        <v>2512597</v>
      </c>
      <c r="E54">
        <v>8022764</v>
      </c>
      <c r="F54">
        <v>10535361</v>
      </c>
      <c r="G54" s="181">
        <f>D54-D53</f>
        <v>72118</v>
      </c>
      <c r="H54" s="5"/>
      <c r="I54" s="5"/>
      <c r="J54" s="5"/>
    </row>
    <row r="55" spans="1:10" ht="14.4" customHeight="1">
      <c r="A55" s="287" t="s">
        <v>68</v>
      </c>
      <c r="B55" s="209"/>
      <c r="C55" s="209"/>
      <c r="D55" s="209"/>
      <c r="E55" s="209"/>
      <c r="F55" s="209"/>
      <c r="G55" s="209"/>
      <c r="H55" s="209"/>
    </row>
    <row r="56" spans="1:10" ht="14.4" customHeight="1">
      <c r="A56" s="264" t="s">
        <v>78</v>
      </c>
    </row>
    <row r="57" spans="1:10" ht="14.4" customHeight="1"/>
    <row r="59" spans="1:10" ht="14.4" hidden="1" customHeight="1">
      <c r="B59" s="5"/>
      <c r="D59" s="5"/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F0E63-4064-4477-B972-B254B13FC0C5}">
  <sheetPr codeName="Hoja7"/>
  <dimension ref="A1:P24"/>
  <sheetViews>
    <sheetView showGridLines="0" workbookViewId="0">
      <selection sqref="A1:E1"/>
    </sheetView>
  </sheetViews>
  <sheetFormatPr baseColWidth="10" defaultColWidth="0" defaultRowHeight="14.4" zeroHeight="1"/>
  <cols>
    <col min="1" max="1" width="17" customWidth="1"/>
    <col min="2" max="3" width="18.44140625" customWidth="1"/>
    <col min="4" max="4" width="17.44140625" customWidth="1"/>
    <col min="5" max="5" width="12.88671875" customWidth="1"/>
    <col min="6" max="16" width="10.88671875" customWidth="1"/>
    <col min="17" max="16384" width="10.88671875" hidden="1"/>
  </cols>
  <sheetData>
    <row r="1" spans="1:5" ht="15" customHeight="1" thickBot="1">
      <c r="A1" s="502" t="s">
        <v>79</v>
      </c>
      <c r="B1" s="502"/>
      <c r="C1" s="502"/>
      <c r="D1" s="502"/>
      <c r="E1" s="502"/>
    </row>
    <row r="2" spans="1:5" ht="57.6">
      <c r="A2" s="299" t="s">
        <v>35</v>
      </c>
      <c r="B2" s="300" t="s">
        <v>80</v>
      </c>
      <c r="C2" s="300" t="s">
        <v>81</v>
      </c>
      <c r="D2" s="300" t="s">
        <v>82</v>
      </c>
      <c r="E2" s="301" t="s">
        <v>83</v>
      </c>
    </row>
    <row r="3" spans="1:5">
      <c r="A3" s="267">
        <v>2016</v>
      </c>
      <c r="B3" s="302">
        <v>0.29800905999999999</v>
      </c>
      <c r="C3" s="302">
        <v>0.28583049999999999</v>
      </c>
      <c r="D3" s="302">
        <v>5.4712629999999998E-2</v>
      </c>
      <c r="E3" s="303">
        <v>4.5448009999999997E-2</v>
      </c>
    </row>
    <row r="4" spans="1:5">
      <c r="A4" s="267">
        <v>2017</v>
      </c>
      <c r="B4" s="302">
        <v>0.26877570000000001</v>
      </c>
      <c r="C4" s="302">
        <v>0.25556027999999997</v>
      </c>
      <c r="D4" s="302">
        <v>4.443486E-2</v>
      </c>
      <c r="E4" s="303">
        <v>3.752602E-2</v>
      </c>
    </row>
    <row r="5" spans="1:5">
      <c r="A5" s="267">
        <v>2018</v>
      </c>
      <c r="B5" s="302">
        <v>0.2408652</v>
      </c>
      <c r="C5" s="302">
        <v>0.22755554</v>
      </c>
      <c r="D5" s="302">
        <v>3.4651689999999999E-2</v>
      </c>
      <c r="E5" s="303">
        <v>2.8892640000000001E-2</v>
      </c>
    </row>
    <row r="6" spans="1:5">
      <c r="A6" s="267">
        <v>2019</v>
      </c>
      <c r="B6" s="302">
        <v>0.22100543</v>
      </c>
      <c r="C6" s="302">
        <v>0.20910986000000001</v>
      </c>
      <c r="D6" s="302">
        <v>2.983591E-2</v>
      </c>
      <c r="E6" s="303">
        <v>2.6391370000000001E-2</v>
      </c>
    </row>
    <row r="7" spans="1:5">
      <c r="A7" s="267">
        <v>2020</v>
      </c>
      <c r="B7" s="302">
        <v>0.30249074999999997</v>
      </c>
      <c r="C7" s="302">
        <v>0.2335873</v>
      </c>
      <c r="D7" s="302">
        <v>5.8072459999999999E-2</v>
      </c>
      <c r="E7" s="303">
        <v>3.5077539999999997E-2</v>
      </c>
    </row>
    <row r="8" spans="1:5" ht="15" thickBot="1">
      <c r="A8" s="268">
        <v>2021</v>
      </c>
      <c r="B8" s="304">
        <v>0.26717400000000002</v>
      </c>
      <c r="C8" s="304">
        <v>0.23849175</v>
      </c>
      <c r="D8" s="304">
        <v>4.0945370000000002E-2</v>
      </c>
      <c r="E8" s="305">
        <v>3.0636900000000002E-2</v>
      </c>
    </row>
    <row r="9" spans="1:5">
      <c r="A9" s="503" t="s">
        <v>68</v>
      </c>
      <c r="B9" s="503"/>
      <c r="C9" s="503"/>
      <c r="D9" s="503"/>
      <c r="E9" s="503"/>
    </row>
    <row r="10" spans="1:5">
      <c r="A10" s="504"/>
      <c r="B10" s="504"/>
      <c r="C10" s="504"/>
      <c r="D10" s="504"/>
      <c r="E10" s="504"/>
    </row>
    <row r="11" spans="1:5"/>
    <row r="12" spans="1:5"/>
    <row r="13" spans="1:5"/>
    <row r="14" spans="1:5"/>
    <row r="15" spans="1:5"/>
    <row r="16" spans="1:5"/>
    <row r="17"/>
    <row r="18"/>
    <row r="19" ht="15" customHeight="1"/>
    <row r="20" ht="50.4" customHeight="1"/>
    <row r="21"/>
    <row r="22"/>
    <row r="23"/>
    <row r="24"/>
  </sheetData>
  <mergeCells count="2">
    <mergeCell ref="A1:E1"/>
    <mergeCell ref="A9:E10"/>
  </mergeCells>
  <phoneticPr fontId="16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BE555-08FC-4AB5-B5B0-83C737076383}">
  <sheetPr codeName="Hoja8"/>
  <dimension ref="A1:E27"/>
  <sheetViews>
    <sheetView showGridLines="0" zoomScaleNormal="100" workbookViewId="0">
      <selection activeCell="D15" sqref="D15"/>
    </sheetView>
  </sheetViews>
  <sheetFormatPr baseColWidth="10" defaultColWidth="0" defaultRowHeight="14.4" zeroHeight="1"/>
  <cols>
    <col min="1" max="1" width="33.44140625" customWidth="1"/>
    <col min="2" max="2" width="28.44140625" customWidth="1"/>
    <col min="3" max="3" width="11.5546875" customWidth="1"/>
    <col min="4" max="4" width="20.44140625" customWidth="1"/>
    <col min="5" max="5" width="19" customWidth="1"/>
    <col min="6" max="6" width="30.33203125" customWidth="1"/>
    <col min="7" max="10" width="11.5546875" customWidth="1"/>
  </cols>
  <sheetData>
    <row r="1" spans="1:5"/>
    <row r="2" spans="1:5">
      <c r="A2" s="502" t="s">
        <v>45</v>
      </c>
      <c r="B2" s="502"/>
      <c r="C2" s="502"/>
      <c r="D2" s="502"/>
      <c r="E2" s="502"/>
    </row>
    <row r="3" spans="1:5">
      <c r="A3" s="293" t="s">
        <v>46</v>
      </c>
      <c r="B3" s="294" t="s">
        <v>47</v>
      </c>
    </row>
    <row r="4" spans="1:5">
      <c r="A4" s="356" t="s">
        <v>48</v>
      </c>
      <c r="B4" s="306">
        <v>-8.5249008224949563</v>
      </c>
    </row>
    <row r="5" spans="1:5">
      <c r="A5" s="356" t="s">
        <v>49</v>
      </c>
      <c r="B5" s="306">
        <v>-3.8323882117477948</v>
      </c>
    </row>
    <row r="6" spans="1:5">
      <c r="A6" s="356"/>
      <c r="B6" s="306"/>
    </row>
    <row r="7" spans="1:5" ht="28.8">
      <c r="A7" s="357" t="s">
        <v>50</v>
      </c>
      <c r="B7" s="306">
        <v>-2.9030686230599523</v>
      </c>
    </row>
    <row r="8" spans="1:5">
      <c r="A8" s="356" t="s">
        <v>51</v>
      </c>
      <c r="B8" s="306">
        <v>0.15479148091059572</v>
      </c>
    </row>
    <row r="9" spans="1:5">
      <c r="A9" s="356" t="s">
        <v>52</v>
      </c>
      <c r="B9" s="306">
        <v>0.19531024110394846</v>
      </c>
    </row>
    <row r="10" spans="1:5">
      <c r="A10" s="356" t="s">
        <v>53</v>
      </c>
      <c r="B10" s="306">
        <v>0.73818879209624411</v>
      </c>
    </row>
    <row r="11" spans="1:5">
      <c r="A11" s="356" t="s">
        <v>54</v>
      </c>
      <c r="B11" s="306">
        <v>6.5072590520447351</v>
      </c>
    </row>
    <row r="12" spans="1:5">
      <c r="A12" s="356" t="s">
        <v>55</v>
      </c>
      <c r="B12" s="306">
        <v>4.692512610747162</v>
      </c>
    </row>
    <row r="13" spans="1:5"/>
    <row r="14" spans="1:5"/>
    <row r="15" spans="1:5"/>
    <row r="16" spans="1:5"/>
    <row r="17"/>
    <row r="18"/>
    <row r="19"/>
    <row r="20"/>
    <row r="21"/>
    <row r="22"/>
    <row r="23"/>
    <row r="24"/>
    <row r="25"/>
    <row r="26"/>
    <row r="27"/>
  </sheetData>
  <mergeCells count="1">
    <mergeCell ref="A2:E2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00BA93-9C97-484E-A65D-43216BD75B27}">
  <sheetPr codeName="Hoja9"/>
  <dimension ref="A1:H29"/>
  <sheetViews>
    <sheetView showGridLines="0" workbookViewId="0">
      <selection activeCell="H18" sqref="H18"/>
    </sheetView>
  </sheetViews>
  <sheetFormatPr baseColWidth="10" defaultColWidth="0" defaultRowHeight="14.4" zeroHeight="1"/>
  <cols>
    <col min="1" max="1" width="21.88671875" customWidth="1"/>
    <col min="2" max="2" width="21.44140625" customWidth="1"/>
    <col min="3" max="3" width="24.33203125" customWidth="1"/>
    <col min="4" max="4" width="18.5546875" customWidth="1"/>
    <col min="5" max="5" width="19.33203125" customWidth="1"/>
    <col min="6" max="6" width="21.109375" customWidth="1"/>
    <col min="7" max="13" width="10.88671875" customWidth="1"/>
  </cols>
  <sheetData>
    <row r="1" spans="1:5" ht="15" thickBot="1">
      <c r="A1" s="6" t="s">
        <v>84</v>
      </c>
    </row>
    <row r="2" spans="1:5">
      <c r="A2" s="292"/>
      <c r="B2" s="505" t="s">
        <v>85</v>
      </c>
      <c r="C2" s="505"/>
      <c r="D2" s="505" t="s">
        <v>86</v>
      </c>
      <c r="E2" s="506"/>
    </row>
    <row r="3" spans="1:5">
      <c r="A3" s="289" t="s">
        <v>87</v>
      </c>
      <c r="B3" s="290" t="s">
        <v>88</v>
      </c>
      <c r="C3" s="290" t="s">
        <v>89</v>
      </c>
      <c r="D3" s="290" t="s">
        <v>88</v>
      </c>
      <c r="E3" s="291" t="s">
        <v>89</v>
      </c>
    </row>
    <row r="4" spans="1:5">
      <c r="A4" s="269" t="s">
        <v>90</v>
      </c>
      <c r="B4" s="270">
        <v>5.03</v>
      </c>
      <c r="C4" s="270">
        <v>0.87</v>
      </c>
      <c r="D4" s="149">
        <v>1.92</v>
      </c>
      <c r="E4" s="271">
        <v>0.39</v>
      </c>
    </row>
    <row r="5" spans="1:5">
      <c r="A5" s="269" t="s">
        <v>91</v>
      </c>
      <c r="B5" s="270">
        <v>-2.58</v>
      </c>
      <c r="C5" s="270">
        <v>0</v>
      </c>
      <c r="D5" s="149">
        <v>-1.43</v>
      </c>
      <c r="E5" s="271">
        <v>-0.84</v>
      </c>
    </row>
    <row r="6" spans="1:5" ht="15" thickBot="1">
      <c r="A6" s="272" t="s">
        <v>92</v>
      </c>
      <c r="B6" s="273">
        <v>2.4500000000000002</v>
      </c>
      <c r="C6" s="273">
        <v>0.87</v>
      </c>
      <c r="D6" s="274">
        <v>0.49</v>
      </c>
      <c r="E6" s="275">
        <v>-0.44</v>
      </c>
    </row>
    <row r="7" spans="1:5" ht="14.4" customHeight="1">
      <c r="A7" s="278" t="s">
        <v>93</v>
      </c>
      <c r="B7" s="276"/>
      <c r="C7" s="276"/>
      <c r="D7" s="276"/>
      <c r="E7" s="276"/>
    </row>
    <row r="8" spans="1:5">
      <c r="A8" s="277"/>
      <c r="B8" s="277"/>
      <c r="C8" s="277"/>
      <c r="D8" s="277"/>
      <c r="E8" s="277"/>
    </row>
    <row r="9" spans="1:5"/>
    <row r="10" spans="1:5"/>
    <row r="11" spans="1:5"/>
    <row r="12" spans="1:5"/>
    <row r="13" spans="1:5"/>
    <row r="14" spans="1:5"/>
    <row r="15" spans="1:5"/>
    <row r="16" spans="1:5"/>
    <row r="17" spans="1:8"/>
    <row r="18" spans="1:8"/>
    <row r="19" spans="1:8">
      <c r="A19" s="210"/>
      <c r="B19" s="210"/>
      <c r="C19" s="210"/>
      <c r="D19" s="210"/>
      <c r="E19" s="210"/>
      <c r="F19" s="210"/>
      <c r="G19" s="210"/>
      <c r="H19" s="210"/>
    </row>
    <row r="20" spans="1:8"/>
    <row r="21" spans="1:8"/>
    <row r="22" spans="1:8"/>
    <row r="23" spans="1:8"/>
    <row r="24" spans="1:8"/>
    <row r="25" spans="1:8"/>
    <row r="26" spans="1:8"/>
    <row r="27" spans="1:8"/>
    <row r="28" spans="1:8"/>
    <row r="29" spans="1:8"/>
  </sheetData>
  <mergeCells count="2">
    <mergeCell ref="B2:C2"/>
    <mergeCell ref="D2:E2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04D42-802A-464E-9D53-9A8A3670A18F}">
  <sheetPr codeName="Hoja10"/>
  <dimension ref="A1:F18"/>
  <sheetViews>
    <sheetView showGridLines="0" topLeftCell="A10" workbookViewId="0">
      <selection activeCell="E25" sqref="E25"/>
    </sheetView>
  </sheetViews>
  <sheetFormatPr baseColWidth="10" defaultColWidth="0" defaultRowHeight="14.4"/>
  <cols>
    <col min="1" max="1" width="32.5546875" customWidth="1"/>
    <col min="2" max="2" width="33" customWidth="1"/>
    <col min="3" max="3" width="21.88671875" customWidth="1"/>
    <col min="4" max="4" width="23.6640625" customWidth="1"/>
    <col min="5" max="5" width="36.6640625" customWidth="1"/>
    <col min="6" max="6" width="23.88671875" customWidth="1"/>
    <col min="7" max="8" width="10.88671875" customWidth="1"/>
  </cols>
  <sheetData>
    <row r="1" spans="1:6" ht="15" thickBot="1">
      <c r="A1" s="507" t="s">
        <v>94</v>
      </c>
      <c r="B1" s="507"/>
      <c r="C1" s="507"/>
      <c r="D1" s="507"/>
      <c r="E1" s="507"/>
      <c r="F1" s="191"/>
    </row>
    <row r="2" spans="1:6">
      <c r="A2" s="288"/>
      <c r="B2" s="505" t="s">
        <v>85</v>
      </c>
      <c r="C2" s="505"/>
      <c r="D2" s="505" t="s">
        <v>86</v>
      </c>
      <c r="E2" s="506"/>
    </row>
    <row r="3" spans="1:6">
      <c r="A3" s="289" t="s">
        <v>95</v>
      </c>
      <c r="B3" s="290" t="s">
        <v>88</v>
      </c>
      <c r="C3" s="290" t="s">
        <v>89</v>
      </c>
      <c r="D3" s="290" t="s">
        <v>88</v>
      </c>
      <c r="E3" s="291" t="s">
        <v>89</v>
      </c>
    </row>
    <row r="4" spans="1:6">
      <c r="A4" s="269" t="s">
        <v>96</v>
      </c>
      <c r="B4" s="270">
        <v>5.2430000000000003</v>
      </c>
      <c r="C4" s="270">
        <v>2.4369999999999998</v>
      </c>
      <c r="D4" s="270">
        <v>-2.0619999999999998</v>
      </c>
      <c r="E4" s="279">
        <v>-1.4410000000000001</v>
      </c>
    </row>
    <row r="5" spans="1:6">
      <c r="A5" s="269" t="s">
        <v>97</v>
      </c>
      <c r="B5" s="270">
        <v>0.317</v>
      </c>
      <c r="C5" s="270">
        <v>3.4000000000000002E-2</v>
      </c>
      <c r="D5" s="270">
        <v>-0.191</v>
      </c>
      <c r="E5" s="279">
        <v>2.8000000000000001E-2</v>
      </c>
    </row>
    <row r="6" spans="1:6">
      <c r="A6" s="269" t="s">
        <v>98</v>
      </c>
      <c r="B6" s="270">
        <v>-3.5539999999999998</v>
      </c>
      <c r="C6" s="270">
        <v>-1.4750000000000001</v>
      </c>
      <c r="D6" s="270">
        <v>2.9969999999999999</v>
      </c>
      <c r="E6" s="279">
        <v>0.92400000000000004</v>
      </c>
    </row>
    <row r="7" spans="1:6">
      <c r="A7" s="269" t="s">
        <v>99</v>
      </c>
      <c r="B7" s="270">
        <v>0.152</v>
      </c>
      <c r="C7" s="270">
        <v>-8.9999999999999993E-3</v>
      </c>
      <c r="D7" s="270">
        <v>-0.123</v>
      </c>
      <c r="E7" s="279">
        <v>0.03</v>
      </c>
    </row>
    <row r="8" spans="1:6">
      <c r="A8" s="269" t="s">
        <v>100</v>
      </c>
      <c r="B8" s="270">
        <v>0.28999999999999998</v>
      </c>
      <c r="C8" s="270">
        <v>-0.11700000000000001</v>
      </c>
      <c r="D8" s="270">
        <v>-0.13</v>
      </c>
      <c r="E8" s="279">
        <v>1.4E-2</v>
      </c>
    </row>
    <row r="9" spans="1:6" ht="15" thickBot="1">
      <c r="A9" s="272" t="s">
        <v>92</v>
      </c>
      <c r="B9" s="273">
        <v>2.448</v>
      </c>
      <c r="C9" s="273">
        <v>0.86899999999999999</v>
      </c>
      <c r="D9" s="273">
        <v>0.49</v>
      </c>
      <c r="E9" s="280">
        <v>-0.44400000000000001</v>
      </c>
    </row>
    <row r="10" spans="1:6">
      <c r="A10" s="508" t="s">
        <v>101</v>
      </c>
      <c r="B10" s="508"/>
      <c r="C10" s="508"/>
      <c r="D10" s="508"/>
      <c r="E10" s="508"/>
    </row>
    <row r="12" spans="1:6">
      <c r="B12" s="290" t="s">
        <v>88</v>
      </c>
      <c r="C12" s="291" t="s">
        <v>89</v>
      </c>
    </row>
    <row r="13" spans="1:6">
      <c r="A13" s="434" t="s">
        <v>102</v>
      </c>
      <c r="B13" s="270">
        <v>2.0619999999999998</v>
      </c>
      <c r="C13" s="270">
        <v>1.4410000000000001</v>
      </c>
    </row>
    <row r="14" spans="1:6">
      <c r="A14" s="434" t="s">
        <v>103</v>
      </c>
      <c r="B14" s="270">
        <v>0.191</v>
      </c>
      <c r="C14" s="270">
        <v>-2.8000000000000001E-2</v>
      </c>
    </row>
    <row r="15" spans="1:6">
      <c r="A15" s="434" t="s">
        <v>104</v>
      </c>
      <c r="B15" s="270">
        <v>0.13</v>
      </c>
      <c r="C15" s="270">
        <v>-1.4E-2</v>
      </c>
    </row>
    <row r="16" spans="1:6">
      <c r="A16" s="434" t="s">
        <v>105</v>
      </c>
      <c r="B16" s="270">
        <v>0.123</v>
      </c>
      <c r="C16" s="270">
        <v>-0.03</v>
      </c>
    </row>
    <row r="17" spans="1:3">
      <c r="A17" s="434" t="s">
        <v>106</v>
      </c>
      <c r="B17" s="270">
        <v>-2.9969999999999999</v>
      </c>
      <c r="C17" s="270">
        <v>-0.92400000000000004</v>
      </c>
    </row>
    <row r="18" spans="1:3" ht="15" thickBot="1">
      <c r="A18" s="435" t="s">
        <v>107</v>
      </c>
      <c r="B18" s="270">
        <f>SUM(B13:B17)</f>
        <v>-0.49100000000000055</v>
      </c>
      <c r="C18" s="270">
        <f>SUM(C13:C17)</f>
        <v>0.44499999999999995</v>
      </c>
    </row>
  </sheetData>
  <sortState xmlns:xlrd2="http://schemas.microsoft.com/office/spreadsheetml/2017/richdata2" ref="A13:C17">
    <sortCondition descending="1" ref="B13:B17"/>
  </sortState>
  <mergeCells count="4">
    <mergeCell ref="B2:C2"/>
    <mergeCell ref="D2:E2"/>
    <mergeCell ref="A1:E1"/>
    <mergeCell ref="A10:E10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57066-C40D-4978-B610-499B00596E32}">
  <sheetPr codeName="Hoja11"/>
  <dimension ref="A1:L57"/>
  <sheetViews>
    <sheetView showGridLines="0" zoomScale="80" zoomScaleNormal="80" workbookViewId="0">
      <selection activeCell="T1" sqref="T1:XFD1048576"/>
    </sheetView>
  </sheetViews>
  <sheetFormatPr baseColWidth="10" defaultColWidth="0" defaultRowHeight="14.4" zeroHeight="1"/>
  <cols>
    <col min="1" max="19" width="15.6640625" customWidth="1"/>
    <col min="20" max="16384" width="15.6640625" hidden="1"/>
  </cols>
  <sheetData>
    <row r="1" spans="1:12">
      <c r="A1" s="663" t="s">
        <v>108</v>
      </c>
      <c r="B1" s="663"/>
      <c r="C1" s="663"/>
      <c r="D1" s="663"/>
      <c r="E1" s="663"/>
      <c r="F1" s="663"/>
      <c r="G1" s="663"/>
      <c r="I1" s="6" t="s">
        <v>109</v>
      </c>
    </row>
    <row r="2" spans="1:12" ht="28.8">
      <c r="A2" s="520" t="s">
        <v>57</v>
      </c>
      <c r="B2" s="527" t="s">
        <v>88</v>
      </c>
      <c r="C2" s="528"/>
      <c r="D2" s="529"/>
      <c r="E2" s="527" t="s">
        <v>64</v>
      </c>
      <c r="F2" s="528"/>
      <c r="G2" s="529"/>
      <c r="I2" s="141" t="s">
        <v>110</v>
      </c>
      <c r="J2" s="141" t="s">
        <v>57</v>
      </c>
      <c r="K2" s="143" t="s">
        <v>64</v>
      </c>
      <c r="L2" s="144" t="s">
        <v>66</v>
      </c>
    </row>
    <row r="3" spans="1:12">
      <c r="A3" s="521"/>
      <c r="B3" s="134" t="s">
        <v>111</v>
      </c>
      <c r="C3" s="135" t="s">
        <v>112</v>
      </c>
      <c r="D3" s="136" t="s">
        <v>113</v>
      </c>
      <c r="E3" s="134" t="s">
        <v>111</v>
      </c>
      <c r="F3" s="135" t="s">
        <v>112</v>
      </c>
      <c r="G3" s="136" t="s">
        <v>113</v>
      </c>
      <c r="I3" s="515" t="s">
        <v>112</v>
      </c>
      <c r="J3" s="145">
        <v>2020</v>
      </c>
      <c r="K3" s="307">
        <v>3.3880800000000003E-2</v>
      </c>
      <c r="L3" s="308">
        <v>0.23229648</v>
      </c>
    </row>
    <row r="4" spans="1:12">
      <c r="A4" s="125">
        <v>2000</v>
      </c>
      <c r="B4" s="171">
        <v>0.31812361230596803</v>
      </c>
      <c r="C4" s="172">
        <v>0.23571634679876388</v>
      </c>
      <c r="D4" s="173">
        <v>0.45085647215142138</v>
      </c>
      <c r="E4" s="171">
        <v>7.9392874203226688E-2</v>
      </c>
      <c r="F4" s="172">
        <v>4.5371155818951792E-2</v>
      </c>
      <c r="G4" s="173">
        <v>0.13419144020596557</v>
      </c>
      <c r="I4" s="516"/>
      <c r="J4" s="146">
        <v>2021</v>
      </c>
      <c r="K4" s="309">
        <v>2.9482689999999999E-2</v>
      </c>
      <c r="L4" s="310">
        <v>0.23663996000000001</v>
      </c>
    </row>
    <row r="5" spans="1:12">
      <c r="A5" s="125">
        <v>2001</v>
      </c>
      <c r="B5" s="171">
        <v>0.32708039265254202</v>
      </c>
      <c r="C5" s="172">
        <v>0.24869915819870642</v>
      </c>
      <c r="D5" s="281">
        <v>0.45784911102661752</v>
      </c>
      <c r="E5" s="282">
        <v>7.613299223002451E-2</v>
      </c>
      <c r="F5" s="172">
        <v>4.8549041195750424E-2</v>
      </c>
      <c r="G5" s="173">
        <v>0.12215316465496649</v>
      </c>
      <c r="I5" s="517" t="s">
        <v>113</v>
      </c>
      <c r="J5" s="137">
        <v>2020</v>
      </c>
      <c r="K5" s="311">
        <v>4.0625750000000002E-2</v>
      </c>
      <c r="L5" s="312">
        <v>0.23957170999999999</v>
      </c>
    </row>
    <row r="6" spans="1:12">
      <c r="A6" s="125">
        <v>2002</v>
      </c>
      <c r="B6" s="171">
        <v>0.32368020407381159</v>
      </c>
      <c r="C6" s="172">
        <v>0.2497621882737549</v>
      </c>
      <c r="D6" s="173">
        <v>0.45169844615382443</v>
      </c>
      <c r="E6" s="171">
        <v>8.5475265965476957E-2</v>
      </c>
      <c r="F6" s="172">
        <v>4.8160096883482779E-2</v>
      </c>
      <c r="G6" s="173">
        <v>0.15010122077623139</v>
      </c>
      <c r="I6" s="516"/>
      <c r="J6" s="138">
        <v>2021</v>
      </c>
      <c r="K6" s="313">
        <v>3.6203150000000003E-2</v>
      </c>
      <c r="L6" s="314">
        <v>0.24742218999999999</v>
      </c>
    </row>
    <row r="7" spans="1:12">
      <c r="A7" s="125">
        <v>2003</v>
      </c>
      <c r="B7" s="171">
        <v>0.41102153401271196</v>
      </c>
      <c r="C7" s="172">
        <v>0.33828993351122555</v>
      </c>
      <c r="D7" s="173">
        <v>0.54338246984072236</v>
      </c>
      <c r="E7" s="171">
        <v>0.11764434779411675</v>
      </c>
      <c r="F7" s="172">
        <v>7.8662360308498033E-2</v>
      </c>
      <c r="G7" s="173">
        <v>0.18858589601325712</v>
      </c>
    </row>
    <row r="8" spans="1:12">
      <c r="A8" s="125">
        <v>2004</v>
      </c>
      <c r="B8" s="171">
        <v>0.4954648445425836</v>
      </c>
      <c r="C8" s="172">
        <v>0.44078694989677308</v>
      </c>
      <c r="D8" s="173">
        <v>0.60079546038417808</v>
      </c>
      <c r="E8" s="171">
        <v>0.15374205793116144</v>
      </c>
      <c r="F8" s="172">
        <v>0.11404089173452682</v>
      </c>
      <c r="G8" s="173">
        <v>0.23022174523823247</v>
      </c>
    </row>
    <row r="9" spans="1:12">
      <c r="A9" s="125">
        <v>2005</v>
      </c>
      <c r="B9" s="171">
        <v>0.47227425658603167</v>
      </c>
      <c r="C9" s="172">
        <v>0.42519284466728507</v>
      </c>
      <c r="D9" s="173">
        <v>0.56847359448553536</v>
      </c>
      <c r="E9" s="171">
        <v>0.16138492086790143</v>
      </c>
      <c r="F9" s="172">
        <v>0.12461002559746834</v>
      </c>
      <c r="G9" s="173">
        <v>0.23652541543175024</v>
      </c>
      <c r="I9" s="192"/>
    </row>
    <row r="10" spans="1:12">
      <c r="A10" s="125">
        <v>2006</v>
      </c>
      <c r="B10" s="171">
        <v>0.43363512264987408</v>
      </c>
      <c r="C10" s="172">
        <v>0.38532155229314691</v>
      </c>
      <c r="D10" s="173">
        <v>0.53846020797215599</v>
      </c>
      <c r="E10" s="171">
        <v>0.13222690111780894</v>
      </c>
      <c r="F10" s="172">
        <v>0.10257860095141953</v>
      </c>
      <c r="G10" s="173">
        <v>0.19655428515620926</v>
      </c>
    </row>
    <row r="11" spans="1:12">
      <c r="A11" s="125">
        <v>2007</v>
      </c>
      <c r="B11" s="171">
        <v>0.42741617394626963</v>
      </c>
      <c r="C11" s="172">
        <v>0.38899954009491688</v>
      </c>
      <c r="D11" s="173">
        <v>0.51546507726617952</v>
      </c>
      <c r="E11" s="171">
        <v>0.12683221272768008</v>
      </c>
      <c r="F11" s="172">
        <v>0.10239193698321811</v>
      </c>
      <c r="G11" s="173">
        <v>0.18284803869678215</v>
      </c>
    </row>
    <row r="12" spans="1:12">
      <c r="A12" s="125">
        <v>2008</v>
      </c>
      <c r="B12" s="171">
        <v>0.43226868584860895</v>
      </c>
      <c r="C12" s="172">
        <v>0.3846373497392459</v>
      </c>
      <c r="D12" s="173">
        <v>0.54929610000093088</v>
      </c>
      <c r="E12" s="171">
        <v>0.128355972967162</v>
      </c>
      <c r="F12" s="172">
        <v>9.7220659441312321E-2</v>
      </c>
      <c r="G12" s="173">
        <v>0.20485362195996623</v>
      </c>
    </row>
    <row r="13" spans="1:12">
      <c r="A13" s="125">
        <v>2009</v>
      </c>
      <c r="B13" s="171">
        <v>0.41177054988621187</v>
      </c>
      <c r="C13" s="172">
        <v>0.37571190106098129</v>
      </c>
      <c r="D13" s="173">
        <v>0.50628282396281443</v>
      </c>
      <c r="E13" s="171">
        <v>0.1117806445877309</v>
      </c>
      <c r="F13" s="172">
        <v>8.6609198660765316E-2</v>
      </c>
      <c r="G13" s="173">
        <v>0.17775678828307725</v>
      </c>
    </row>
    <row r="14" spans="1:12">
      <c r="A14" s="125">
        <v>2010</v>
      </c>
      <c r="B14" s="171">
        <v>0.40528190984644497</v>
      </c>
      <c r="C14" s="172">
        <v>0.37081856867766272</v>
      </c>
      <c r="D14" s="173">
        <v>0.50200696132081968</v>
      </c>
      <c r="E14" s="171">
        <v>0.10791284337134624</v>
      </c>
      <c r="F14" s="172">
        <v>8.6642697931991752E-2</v>
      </c>
      <c r="G14" s="173">
        <v>0.1676097805433171</v>
      </c>
    </row>
    <row r="15" spans="1:12">
      <c r="A15" s="125">
        <v>2011</v>
      </c>
      <c r="B15" s="171">
        <v>0.39327686318198846</v>
      </c>
      <c r="C15" s="172">
        <v>0.36342010423330851</v>
      </c>
      <c r="D15" s="173">
        <v>0.48214108556928936</v>
      </c>
      <c r="E15" s="171">
        <v>9.5012724261320333E-2</v>
      </c>
      <c r="F15" s="172">
        <v>7.6113128936310878E-2</v>
      </c>
      <c r="G15" s="173">
        <v>0.15126457145205394</v>
      </c>
    </row>
    <row r="16" spans="1:12">
      <c r="A16" s="125">
        <v>2012</v>
      </c>
      <c r="B16" s="171">
        <v>0.3965417324532694</v>
      </c>
      <c r="C16" s="172">
        <v>0.36606934292120413</v>
      </c>
      <c r="D16" s="173">
        <v>0.49259839642643982</v>
      </c>
      <c r="E16" s="171">
        <v>9.8547342961392004E-2</v>
      </c>
      <c r="F16" s="172">
        <v>8.2267937364472132E-2</v>
      </c>
      <c r="G16" s="173">
        <v>0.14986413882541813</v>
      </c>
    </row>
    <row r="17" spans="1:8">
      <c r="A17" s="125">
        <v>2013</v>
      </c>
      <c r="B17" s="171">
        <v>0.39577829670208992</v>
      </c>
      <c r="C17" s="172">
        <v>0.36139417827875214</v>
      </c>
      <c r="D17" s="173">
        <v>0.51016768600739015</v>
      </c>
      <c r="E17" s="171">
        <v>9.2862776246883647E-2</v>
      </c>
      <c r="F17" s="172">
        <v>7.7254363818632432E-2</v>
      </c>
      <c r="G17" s="173">
        <v>0.14478898077277683</v>
      </c>
    </row>
    <row r="18" spans="1:8">
      <c r="A18" s="125">
        <v>2014</v>
      </c>
      <c r="B18" s="171">
        <v>0.34804362492136659</v>
      </c>
      <c r="C18" s="172">
        <v>0.31980313197475962</v>
      </c>
      <c r="D18" s="173">
        <v>0.44711544383138468</v>
      </c>
      <c r="E18" s="171">
        <v>7.730472146607538E-2</v>
      </c>
      <c r="F18" s="172">
        <v>6.4388468066227E-2</v>
      </c>
      <c r="G18" s="173">
        <v>0.12261684545220211</v>
      </c>
    </row>
    <row r="19" spans="1:8">
      <c r="A19" s="125">
        <v>2015</v>
      </c>
      <c r="B19" s="171">
        <v>0.30809894574679819</v>
      </c>
      <c r="C19" s="172">
        <v>0.28255877360247927</v>
      </c>
      <c r="D19" s="173">
        <v>0.4024345339844872</v>
      </c>
      <c r="E19" s="171">
        <v>6.3452769408461812E-2</v>
      </c>
      <c r="F19" s="172">
        <v>5.2169485737900916E-2</v>
      </c>
      <c r="G19" s="173">
        <v>0.10512888640173862</v>
      </c>
    </row>
    <row r="20" spans="1:8">
      <c r="A20" s="125" t="s">
        <v>72</v>
      </c>
      <c r="B20" s="171">
        <v>0.28583049999999999</v>
      </c>
      <c r="C20" s="172">
        <v>0.27688087</v>
      </c>
      <c r="D20" s="173">
        <v>0.32055531999999998</v>
      </c>
      <c r="E20" s="171">
        <v>4.5448009999999997E-2</v>
      </c>
      <c r="F20" s="172">
        <v>3.9372879999999999E-2</v>
      </c>
      <c r="G20" s="173">
        <v>6.901968E-2</v>
      </c>
    </row>
    <row r="21" spans="1:8">
      <c r="A21" s="125" t="s">
        <v>73</v>
      </c>
      <c r="B21" s="171">
        <v>0.25556027999999997</v>
      </c>
      <c r="C21" s="172">
        <v>0.24540851999999999</v>
      </c>
      <c r="D21" s="173">
        <v>0.29686532999999998</v>
      </c>
      <c r="E21" s="171">
        <v>3.752602E-2</v>
      </c>
      <c r="F21" s="172">
        <v>3.3287200000000003E-2</v>
      </c>
      <c r="G21" s="173">
        <v>5.4772729999999999E-2</v>
      </c>
    </row>
    <row r="22" spans="1:8">
      <c r="A22" s="125" t="s">
        <v>74</v>
      </c>
      <c r="B22" s="171">
        <v>0.22755554</v>
      </c>
      <c r="C22" s="172">
        <v>0.22077489</v>
      </c>
      <c r="D22" s="173">
        <v>0.25642938999999998</v>
      </c>
      <c r="E22" s="171">
        <v>2.8892640000000001E-2</v>
      </c>
      <c r="F22" s="172">
        <v>2.6085520000000001E-2</v>
      </c>
      <c r="G22" s="173">
        <v>4.0846130000000001E-2</v>
      </c>
    </row>
    <row r="23" spans="1:8">
      <c r="A23" s="149" t="s">
        <v>75</v>
      </c>
      <c r="B23" s="139">
        <v>0.20910986000000001</v>
      </c>
      <c r="C23" s="174">
        <v>0.19910194000000001</v>
      </c>
      <c r="D23" s="140">
        <v>0.25362167000000002</v>
      </c>
      <c r="E23" s="171">
        <v>2.6391370000000001E-2</v>
      </c>
      <c r="F23" s="174">
        <v>2.366789E-2</v>
      </c>
      <c r="G23" s="140">
        <v>3.8504499999999997E-2</v>
      </c>
    </row>
    <row r="24" spans="1:8">
      <c r="A24" s="150" t="s">
        <v>76</v>
      </c>
      <c r="B24" s="147">
        <v>0.2335873</v>
      </c>
      <c r="C24" s="175">
        <v>0.23229648</v>
      </c>
      <c r="D24" s="176">
        <v>0.23957170999999999</v>
      </c>
      <c r="E24" s="177">
        <v>3.5077539999999997E-2</v>
      </c>
      <c r="F24" s="178">
        <v>3.3880800000000003E-2</v>
      </c>
      <c r="G24" s="148">
        <v>4.0625750000000002E-2</v>
      </c>
    </row>
    <row r="25" spans="1:8">
      <c r="A25" s="150" t="s">
        <v>77</v>
      </c>
      <c r="B25" s="147">
        <v>0.23849175</v>
      </c>
      <c r="C25" s="147">
        <v>0.23663996000000001</v>
      </c>
      <c r="D25" s="147">
        <v>0.24742218999999999</v>
      </c>
      <c r="E25" s="177">
        <v>3.0636900000000002E-2</v>
      </c>
      <c r="F25" s="177">
        <v>2.9482689999999999E-2</v>
      </c>
      <c r="G25" s="177">
        <v>3.6203150000000003E-2</v>
      </c>
    </row>
    <row r="26" spans="1:8">
      <c r="A26" s="518" t="s">
        <v>93</v>
      </c>
      <c r="B26" s="518"/>
      <c r="C26" s="518"/>
      <c r="D26" s="518"/>
      <c r="E26" s="518"/>
      <c r="F26" s="518"/>
      <c r="G26" s="518"/>
      <c r="H26" s="518"/>
    </row>
    <row r="27" spans="1:8">
      <c r="A27" s="4" t="s">
        <v>114</v>
      </c>
    </row>
    <row r="28" spans="1:8">
      <c r="B28" s="2"/>
    </row>
    <row r="29" spans="1:8">
      <c r="B29" s="2"/>
    </row>
    <row r="30" spans="1:8">
      <c r="F30" s="9"/>
    </row>
    <row r="31" spans="1:8">
      <c r="F31" s="9"/>
    </row>
    <row r="32" spans="1:8"/>
    <row r="47" spans="1:11" hidden="1">
      <c r="A47" s="519" t="s">
        <v>115</v>
      </c>
      <c r="B47" s="519"/>
      <c r="C47" s="519"/>
      <c r="D47" s="519"/>
      <c r="E47" s="519"/>
      <c r="F47" s="519"/>
      <c r="G47" s="519"/>
      <c r="H47" s="519"/>
      <c r="I47" s="114"/>
      <c r="J47" s="29"/>
    </row>
    <row r="48" spans="1:11" ht="14.4" hidden="1" customHeight="1">
      <c r="A48" s="513" t="s">
        <v>116</v>
      </c>
      <c r="B48" s="513"/>
      <c r="C48" s="513"/>
      <c r="D48" s="513"/>
      <c r="E48" s="46" t="s">
        <v>117</v>
      </c>
      <c r="F48" s="47"/>
      <c r="G48" s="47"/>
      <c r="H48" s="47"/>
      <c r="I48" s="142"/>
      <c r="J48" s="522" t="s">
        <v>118</v>
      </c>
      <c r="K48" s="29"/>
    </row>
    <row r="49" spans="1:11" hidden="1">
      <c r="A49" s="514"/>
      <c r="B49" s="514"/>
      <c r="C49" s="514"/>
      <c r="D49" s="514"/>
      <c r="E49" s="30" t="s">
        <v>119</v>
      </c>
      <c r="F49" s="31" t="s">
        <v>120</v>
      </c>
      <c r="G49" s="31" t="s">
        <v>121</v>
      </c>
      <c r="H49" s="31" t="s">
        <v>67</v>
      </c>
      <c r="I49" s="117"/>
      <c r="J49" s="523"/>
      <c r="K49" s="29"/>
    </row>
    <row r="50" spans="1:11" hidden="1">
      <c r="A50" s="524" t="s">
        <v>122</v>
      </c>
      <c r="B50" s="33" t="s">
        <v>123</v>
      </c>
      <c r="C50" s="32" t="s">
        <v>124</v>
      </c>
      <c r="D50" s="33" t="s">
        <v>125</v>
      </c>
      <c r="E50" s="34">
        <v>291175</v>
      </c>
      <c r="F50" s="35">
        <v>1705204</v>
      </c>
      <c r="G50" s="35">
        <f>E50+F50</f>
        <v>1996379</v>
      </c>
      <c r="H50" s="35">
        <v>6597719</v>
      </c>
      <c r="I50" s="36"/>
      <c r="J50" s="36">
        <v>8594098</v>
      </c>
      <c r="K50" s="29"/>
    </row>
    <row r="51" spans="1:11" hidden="1">
      <c r="A51" s="510"/>
      <c r="B51" s="41" t="s">
        <v>126</v>
      </c>
      <c r="C51" s="40" t="s">
        <v>124</v>
      </c>
      <c r="D51" s="41" t="s">
        <v>125</v>
      </c>
      <c r="E51" s="37">
        <v>75309</v>
      </c>
      <c r="F51" s="38">
        <v>368791</v>
      </c>
      <c r="G51" s="35">
        <f t="shared" ref="G51:G57" si="0">E51+F51</f>
        <v>444100</v>
      </c>
      <c r="H51" s="38">
        <v>1409626</v>
      </c>
      <c r="I51" s="39"/>
      <c r="J51" s="39">
        <v>1853726</v>
      </c>
      <c r="K51" s="29"/>
    </row>
    <row r="52" spans="1:11" hidden="1">
      <c r="A52" s="510"/>
      <c r="B52" s="509" t="s">
        <v>118</v>
      </c>
      <c r="C52" s="40" t="s">
        <v>124</v>
      </c>
      <c r="D52" s="41" t="s">
        <v>125</v>
      </c>
      <c r="E52" s="37">
        <v>366484</v>
      </c>
      <c r="F52" s="38">
        <v>2073995</v>
      </c>
      <c r="G52" s="35">
        <f t="shared" si="0"/>
        <v>2440479</v>
      </c>
      <c r="H52" s="38">
        <v>8007345</v>
      </c>
      <c r="I52" s="39"/>
      <c r="J52" s="39">
        <v>10447824</v>
      </c>
      <c r="K52" s="29"/>
    </row>
    <row r="53" spans="1:11" hidden="1">
      <c r="A53" s="525"/>
      <c r="B53" s="525"/>
      <c r="C53" s="526" t="s">
        <v>118</v>
      </c>
      <c r="D53" s="526"/>
      <c r="E53" s="37">
        <v>366484</v>
      </c>
      <c r="F53" s="38">
        <v>2073995</v>
      </c>
      <c r="G53" s="35">
        <f t="shared" si="0"/>
        <v>2440479</v>
      </c>
      <c r="H53" s="38">
        <v>8007345</v>
      </c>
      <c r="I53" s="39"/>
      <c r="J53" s="39">
        <v>10447824</v>
      </c>
      <c r="K53" s="29"/>
    </row>
    <row r="54" spans="1:11" hidden="1">
      <c r="A54" s="509" t="s">
        <v>127</v>
      </c>
      <c r="B54" s="41" t="s">
        <v>123</v>
      </c>
      <c r="C54" s="40" t="s">
        <v>124</v>
      </c>
      <c r="D54" s="41" t="s">
        <v>125</v>
      </c>
      <c r="E54" s="27">
        <v>3.3880809830188111E-2</v>
      </c>
      <c r="F54" s="28">
        <v>0.19841570342809681</v>
      </c>
      <c r="G54" s="49">
        <f t="shared" si="0"/>
        <v>0.23229651325828493</v>
      </c>
      <c r="H54" s="28">
        <v>0.76770348674171496</v>
      </c>
      <c r="I54" s="42"/>
      <c r="J54" s="42">
        <v>1</v>
      </c>
      <c r="K54" s="29"/>
    </row>
    <row r="55" spans="1:11" hidden="1">
      <c r="A55" s="510"/>
      <c r="B55" s="41" t="s">
        <v>126</v>
      </c>
      <c r="C55" s="40" t="s">
        <v>124</v>
      </c>
      <c r="D55" s="41" t="s">
        <v>125</v>
      </c>
      <c r="E55" s="27">
        <v>4.0625745120907837E-2</v>
      </c>
      <c r="F55" s="28">
        <v>0.19894579889368763</v>
      </c>
      <c r="G55" s="49">
        <f t="shared" si="0"/>
        <v>0.23957154401459546</v>
      </c>
      <c r="H55" s="28">
        <v>0.76042845598540454</v>
      </c>
      <c r="I55" s="42"/>
      <c r="J55" s="42">
        <v>1</v>
      </c>
      <c r="K55" s="29"/>
    </row>
    <row r="56" spans="1:11" hidden="1">
      <c r="A56" s="510"/>
      <c r="B56" s="509" t="s">
        <v>118</v>
      </c>
      <c r="C56" s="40" t="s">
        <v>124</v>
      </c>
      <c r="D56" s="41" t="s">
        <v>125</v>
      </c>
      <c r="E56" s="27">
        <v>3.5077543419567557E-2</v>
      </c>
      <c r="F56" s="28">
        <v>0.19850975667277704</v>
      </c>
      <c r="G56" s="49">
        <f t="shared" si="0"/>
        <v>0.2335873000923446</v>
      </c>
      <c r="H56" s="28">
        <v>0.76641269990765537</v>
      </c>
      <c r="I56" s="42"/>
      <c r="J56" s="42">
        <v>1</v>
      </c>
      <c r="K56" s="29"/>
    </row>
    <row r="57" spans="1:11" hidden="1">
      <c r="A57" s="511"/>
      <c r="B57" s="511"/>
      <c r="C57" s="512" t="s">
        <v>118</v>
      </c>
      <c r="D57" s="512"/>
      <c r="E57" s="43">
        <v>3.5077543419567557E-2</v>
      </c>
      <c r="F57" s="44">
        <v>0.19850975667277704</v>
      </c>
      <c r="G57" s="49">
        <f t="shared" si="0"/>
        <v>0.2335873000923446</v>
      </c>
      <c r="H57" s="44">
        <v>0.76641269990765537</v>
      </c>
      <c r="I57" s="45"/>
      <c r="J57" s="45">
        <v>1</v>
      </c>
      <c r="K57" s="29"/>
    </row>
  </sheetData>
  <mergeCells count="16">
    <mergeCell ref="A1:G1"/>
    <mergeCell ref="J48:J49"/>
    <mergeCell ref="A50:A53"/>
    <mergeCell ref="B52:B53"/>
    <mergeCell ref="C53:D53"/>
    <mergeCell ref="B2:D2"/>
    <mergeCell ref="E2:G2"/>
    <mergeCell ref="A54:A57"/>
    <mergeCell ref="B56:B57"/>
    <mergeCell ref="C57:D57"/>
    <mergeCell ref="A48:D49"/>
    <mergeCell ref="I3:I4"/>
    <mergeCell ref="I5:I6"/>
    <mergeCell ref="A26:H26"/>
    <mergeCell ref="A47:H47"/>
    <mergeCell ref="A2:A3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C9F63-A2C0-4D98-BFC0-2F04EC00480D}">
  <sheetPr codeName="Hoja12"/>
  <dimension ref="A1:XFB93"/>
  <sheetViews>
    <sheetView showGridLines="0" topLeftCell="G1" zoomScale="85" zoomScaleNormal="85" workbookViewId="0">
      <selection activeCell="Q42" sqref="Q42"/>
    </sheetView>
  </sheetViews>
  <sheetFormatPr baseColWidth="10" defaultColWidth="0" defaultRowHeight="14.4"/>
  <cols>
    <col min="1" max="1" width="9.109375" style="13" hidden="1" customWidth="1"/>
    <col min="2" max="2" width="18" style="11" hidden="1" customWidth="1"/>
    <col min="3" max="3" width="18.109375" style="12" hidden="1" customWidth="1"/>
    <col min="4" max="4" width="13.44140625" style="12" hidden="1" customWidth="1"/>
    <col min="5" max="5" width="11.44140625" style="12" hidden="1" customWidth="1"/>
    <col min="6" max="6" width="10.109375" style="12" hidden="1" customWidth="1"/>
    <col min="7" max="8" width="9.109375" customWidth="1"/>
    <col min="9" max="9" width="10.6640625" customWidth="1"/>
    <col min="10" max="10" width="9.109375" customWidth="1"/>
    <col min="11" max="11" width="8.109375" customWidth="1"/>
    <col min="12" max="12" width="16.33203125" customWidth="1"/>
    <col min="13" max="18" width="9.109375" customWidth="1"/>
    <col min="19" max="16382" width="9.109375" hidden="1"/>
    <col min="16383" max="16383" width="14.88671875" customWidth="1"/>
    <col min="16384" max="16384" width="110.5546875" customWidth="1"/>
  </cols>
  <sheetData>
    <row r="1" spans="1:15" ht="18" customHeight="1">
      <c r="A1" s="10" t="s">
        <v>128</v>
      </c>
    </row>
    <row r="2" spans="1:15" ht="27.6">
      <c r="A2" s="158" t="s">
        <v>129</v>
      </c>
      <c r="B2" s="162" t="s">
        <v>130</v>
      </c>
      <c r="C2" s="159" t="s">
        <v>64</v>
      </c>
      <c r="D2" s="118" t="s">
        <v>65</v>
      </c>
      <c r="E2" s="118" t="s">
        <v>66</v>
      </c>
      <c r="F2" s="120" t="s">
        <v>67</v>
      </c>
      <c r="G2" s="540" t="s">
        <v>131</v>
      </c>
      <c r="H2" s="540" t="s">
        <v>57</v>
      </c>
      <c r="I2" s="537" t="s">
        <v>130</v>
      </c>
      <c r="J2" s="538"/>
      <c r="K2" s="538"/>
      <c r="L2" s="539"/>
      <c r="M2" s="284"/>
    </row>
    <row r="3" spans="1:15" ht="27.6">
      <c r="A3" s="546" t="s">
        <v>132</v>
      </c>
      <c r="B3" s="163" t="s">
        <v>133</v>
      </c>
      <c r="C3" s="164">
        <v>4.4558438129616282E-2</v>
      </c>
      <c r="D3" s="164">
        <v>0.2453379991213776</v>
      </c>
      <c r="E3" s="164">
        <f>C3+D3</f>
        <v>0.2898964372509939</v>
      </c>
      <c r="F3" s="165">
        <v>0.71010356274900621</v>
      </c>
      <c r="G3" s="541"/>
      <c r="H3" s="541"/>
      <c r="I3" s="327" t="s">
        <v>133</v>
      </c>
      <c r="J3" s="325" t="s">
        <v>134</v>
      </c>
      <c r="K3" s="325" t="s">
        <v>135</v>
      </c>
      <c r="L3" s="326" t="s">
        <v>136</v>
      </c>
      <c r="M3" s="284"/>
    </row>
    <row r="4" spans="1:15">
      <c r="A4" s="531"/>
      <c r="B4" s="160" t="s">
        <v>134</v>
      </c>
      <c r="C4" s="119">
        <v>3.0324644918221736E-2</v>
      </c>
      <c r="D4" s="119">
        <v>0.23340865077131481</v>
      </c>
      <c r="E4" s="119">
        <f t="shared" ref="E4:E23" si="0">C4+D4</f>
        <v>0.26373329568953657</v>
      </c>
      <c r="F4" s="155">
        <v>0.73626670431046348</v>
      </c>
      <c r="G4" s="540" t="s">
        <v>121</v>
      </c>
      <c r="H4" s="122">
        <v>2020</v>
      </c>
      <c r="I4" s="315">
        <v>0.24278055000000001</v>
      </c>
      <c r="J4" s="316">
        <v>0.18343250999999999</v>
      </c>
      <c r="K4" s="316">
        <v>0.28792243000000001</v>
      </c>
      <c r="L4" s="317">
        <v>0.26304687999999998</v>
      </c>
      <c r="M4" s="284"/>
    </row>
    <row r="5" spans="1:15">
      <c r="A5" s="531"/>
      <c r="B5" s="160" t="s">
        <v>135</v>
      </c>
      <c r="C5" s="119">
        <v>9.1722721955455958E-2</v>
      </c>
      <c r="D5" s="119">
        <v>0.34980447961099864</v>
      </c>
      <c r="E5" s="119">
        <f t="shared" si="0"/>
        <v>0.44152720156645459</v>
      </c>
      <c r="F5" s="155">
        <v>0.55847279843354536</v>
      </c>
      <c r="G5" s="542"/>
      <c r="H5" s="123">
        <v>2021</v>
      </c>
      <c r="I5" s="318">
        <v>0.25108889000000001</v>
      </c>
      <c r="J5" s="319">
        <v>0.18520405000000001</v>
      </c>
      <c r="K5" s="320">
        <v>0.31799392999999998</v>
      </c>
      <c r="L5" s="321">
        <v>0.23109234000000001</v>
      </c>
      <c r="M5" s="284"/>
    </row>
    <row r="6" spans="1:15">
      <c r="A6" s="547"/>
      <c r="B6" s="161" t="s">
        <v>136</v>
      </c>
      <c r="C6" s="156">
        <v>7.0356987563438333E-2</v>
      </c>
      <c r="D6" s="156">
        <v>0.25414003847616418</v>
      </c>
      <c r="E6" s="156">
        <f t="shared" si="0"/>
        <v>0.32449702603960251</v>
      </c>
      <c r="F6" s="157">
        <v>0.67550297396039749</v>
      </c>
      <c r="G6" s="540" t="s">
        <v>119</v>
      </c>
      <c r="H6" s="124">
        <v>2020</v>
      </c>
      <c r="I6" s="315">
        <v>3.9268379999999999E-2</v>
      </c>
      <c r="J6" s="316">
        <v>2.3149369999999999E-2</v>
      </c>
      <c r="K6" s="316">
        <v>3.8279880000000002E-2</v>
      </c>
      <c r="L6" s="317">
        <v>4.9291340000000003E-2</v>
      </c>
    </row>
    <row r="7" spans="1:15">
      <c r="A7" s="530" t="s">
        <v>137</v>
      </c>
      <c r="B7" s="160" t="s">
        <v>133</v>
      </c>
      <c r="C7" s="119">
        <v>4.659200929538973E-2</v>
      </c>
      <c r="D7" s="119">
        <v>0.22300878421874773</v>
      </c>
      <c r="E7" s="119">
        <f t="shared" si="0"/>
        <v>0.26960079351413746</v>
      </c>
      <c r="F7" s="155">
        <v>0.73039920648586265</v>
      </c>
      <c r="G7" s="541"/>
      <c r="H7" s="123">
        <v>2021</v>
      </c>
      <c r="I7" s="322">
        <v>3.5264280000000002E-2</v>
      </c>
      <c r="J7" s="323">
        <v>1.4221019999999999E-2</v>
      </c>
      <c r="K7" s="323">
        <v>4.9721170000000002E-2</v>
      </c>
      <c r="L7" s="324">
        <v>3.3435140000000002E-2</v>
      </c>
    </row>
    <row r="8" spans="1:15" ht="14.4" customHeight="1">
      <c r="A8" s="531"/>
      <c r="B8" s="160" t="s">
        <v>134</v>
      </c>
      <c r="C8" s="119">
        <v>2.9998792643172397E-2</v>
      </c>
      <c r="D8" s="119">
        <v>0.18986058755051149</v>
      </c>
      <c r="E8" s="119">
        <f t="shared" si="0"/>
        <v>0.2198593801936839</v>
      </c>
      <c r="F8" s="155">
        <v>0.7801406198063161</v>
      </c>
      <c r="G8" s="548" t="s">
        <v>138</v>
      </c>
      <c r="H8" s="549"/>
      <c r="I8" s="549"/>
      <c r="J8" s="549"/>
      <c r="K8" s="549"/>
      <c r="L8" s="549"/>
      <c r="M8" s="550"/>
      <c r="N8" s="210"/>
      <c r="O8" s="210"/>
    </row>
    <row r="9" spans="1:15">
      <c r="A9" s="258"/>
      <c r="B9" s="161" t="s">
        <v>136</v>
      </c>
      <c r="C9" s="156">
        <v>2.6867528310391024E-2</v>
      </c>
      <c r="D9" s="156">
        <v>0.1725682489243725</v>
      </c>
      <c r="E9" s="156">
        <f t="shared" si="0"/>
        <v>0.19943577723476352</v>
      </c>
      <c r="F9" s="157">
        <v>0.80056422276523653</v>
      </c>
      <c r="G9" s="551"/>
      <c r="H9" s="550"/>
      <c r="I9" s="550"/>
      <c r="J9" s="550"/>
      <c r="K9" s="550"/>
      <c r="L9" s="550"/>
      <c r="M9" s="550"/>
    </row>
    <row r="10" spans="1:15">
      <c r="A10" s="257"/>
      <c r="B10" s="160"/>
      <c r="C10" s="119"/>
      <c r="D10" s="119"/>
      <c r="E10" s="119"/>
      <c r="F10" s="155"/>
      <c r="G10" s="283"/>
      <c r="H10" s="283"/>
      <c r="I10" s="283"/>
      <c r="J10" s="283"/>
      <c r="K10" s="283"/>
      <c r="L10" s="283"/>
    </row>
    <row r="11" spans="1:15">
      <c r="A11" s="257"/>
      <c r="B11" s="160"/>
      <c r="C11" s="119"/>
      <c r="D11" s="119"/>
      <c r="E11" s="119"/>
      <c r="F11" s="155"/>
      <c r="G11" s="283"/>
      <c r="H11" s="283"/>
      <c r="I11" s="283"/>
      <c r="J11" s="283"/>
      <c r="K11" s="283"/>
      <c r="L11" s="283"/>
    </row>
    <row r="12" spans="1:15">
      <c r="A12" s="531"/>
      <c r="B12" s="160" t="s">
        <v>134</v>
      </c>
      <c r="C12" s="119">
        <v>1.680686107637782E-2</v>
      </c>
      <c r="D12" s="119">
        <v>0.15574783356408262</v>
      </c>
      <c r="E12" s="119">
        <f t="shared" si="0"/>
        <v>0.17255469464046044</v>
      </c>
      <c r="F12" s="155">
        <v>0.82744530535953953</v>
      </c>
    </row>
    <row r="13" spans="1:15">
      <c r="A13" s="531"/>
      <c r="B13" s="160" t="s">
        <v>135</v>
      </c>
      <c r="C13" s="119">
        <v>4.6812339679901734E-2</v>
      </c>
      <c r="D13" s="119">
        <v>0.25267520051302433</v>
      </c>
      <c r="E13" s="119">
        <f t="shared" si="0"/>
        <v>0.29948754019292606</v>
      </c>
      <c r="F13" s="155">
        <v>0.70051245980707388</v>
      </c>
    </row>
    <row r="14" spans="1:15">
      <c r="A14" s="531"/>
      <c r="B14" s="160" t="s">
        <v>136</v>
      </c>
      <c r="C14" s="119">
        <v>3.8553896861355706E-2</v>
      </c>
      <c r="D14" s="119">
        <v>0.15607637621483256</v>
      </c>
      <c r="E14" s="119">
        <f t="shared" si="0"/>
        <v>0.19463027307618827</v>
      </c>
      <c r="F14" s="155">
        <v>0.8053697269238117</v>
      </c>
    </row>
    <row r="15" spans="1:15">
      <c r="A15" s="530" t="s">
        <v>139</v>
      </c>
      <c r="B15" s="160" t="s">
        <v>133</v>
      </c>
      <c r="C15" s="119">
        <v>3.2232141140583044E-2</v>
      </c>
      <c r="D15" s="119">
        <v>0.1761006901943695</v>
      </c>
      <c r="E15" s="119">
        <f t="shared" si="0"/>
        <v>0.20833283133495253</v>
      </c>
      <c r="F15" s="155">
        <v>0.79166716866504738</v>
      </c>
    </row>
    <row r="16" spans="1:15">
      <c r="A16" s="531"/>
      <c r="B16" s="160" t="s">
        <v>134</v>
      </c>
      <c r="C16" s="119">
        <v>1.6680537003836791E-2</v>
      </c>
      <c r="D16" s="119">
        <v>0.14435539945836651</v>
      </c>
      <c r="E16" s="119">
        <f t="shared" si="0"/>
        <v>0.16103593646220329</v>
      </c>
      <c r="F16" s="155">
        <v>0.83896406353779662</v>
      </c>
    </row>
    <row r="17" spans="1:6">
      <c r="A17" s="531"/>
      <c r="B17" s="160" t="s">
        <v>135</v>
      </c>
      <c r="C17" s="119">
        <v>3.6444326650068935E-2</v>
      </c>
      <c r="D17" s="119">
        <v>0.26183772383672571</v>
      </c>
      <c r="E17" s="119">
        <f t="shared" si="0"/>
        <v>0.29828205048679463</v>
      </c>
      <c r="F17" s="155">
        <v>0.70171794951320532</v>
      </c>
    </row>
    <row r="18" spans="1:6">
      <c r="A18" s="531"/>
      <c r="B18" s="160" t="s">
        <v>136</v>
      </c>
      <c r="C18" s="119">
        <v>2.8849856320169332E-2</v>
      </c>
      <c r="D18" s="119">
        <v>0.17596731119215131</v>
      </c>
      <c r="E18" s="119">
        <f t="shared" si="0"/>
        <v>0.20481716751232065</v>
      </c>
      <c r="F18" s="155">
        <v>0.79518283248767929</v>
      </c>
    </row>
    <row r="19" spans="1:6">
      <c r="A19" s="530" t="s">
        <v>140</v>
      </c>
      <c r="B19" s="160" t="s">
        <v>133</v>
      </c>
      <c r="C19" s="119">
        <v>2.5462816931553691E-2</v>
      </c>
      <c r="D19" s="119">
        <v>0.18215894140883102</v>
      </c>
      <c r="E19" s="119">
        <f t="shared" si="0"/>
        <v>0.20762175834038471</v>
      </c>
      <c r="F19" s="155">
        <v>0.79237824165961546</v>
      </c>
    </row>
    <row r="20" spans="1:6">
      <c r="A20" s="531"/>
      <c r="B20" s="160" t="s">
        <v>134</v>
      </c>
      <c r="C20" s="119">
        <v>1.2466480304299265E-2</v>
      </c>
      <c r="D20" s="119">
        <v>0.14691296000995394</v>
      </c>
      <c r="E20" s="119">
        <f t="shared" si="0"/>
        <v>0.15937944031425319</v>
      </c>
      <c r="F20" s="155">
        <v>0.84062055968574678</v>
      </c>
    </row>
    <row r="21" spans="1:6">
      <c r="A21" s="531"/>
      <c r="B21" s="160" t="s">
        <v>135</v>
      </c>
      <c r="C21" s="119">
        <v>4.4075728999781433E-2</v>
      </c>
      <c r="D21" s="119">
        <v>0.25163927777139344</v>
      </c>
      <c r="E21" s="119">
        <f t="shared" si="0"/>
        <v>0.2957150067711749</v>
      </c>
      <c r="F21" s="155">
        <v>0.70428499322882521</v>
      </c>
    </row>
    <row r="22" spans="1:6">
      <c r="A22" s="531"/>
      <c r="B22" s="160" t="s">
        <v>136</v>
      </c>
      <c r="C22" s="119">
        <v>1.6353034474549492E-2</v>
      </c>
      <c r="D22" s="119">
        <v>0.16796932366440298</v>
      </c>
      <c r="E22" s="119">
        <f t="shared" si="0"/>
        <v>0.18432235813895248</v>
      </c>
      <c r="F22" s="155">
        <v>0.81567764186104752</v>
      </c>
    </row>
    <row r="23" spans="1:6">
      <c r="A23" s="546" t="s">
        <v>141</v>
      </c>
      <c r="B23" s="163" t="s">
        <v>133</v>
      </c>
      <c r="C23" s="164">
        <v>3.3605192995421161E-2</v>
      </c>
      <c r="D23" s="164">
        <v>0.18965945906467352</v>
      </c>
      <c r="E23" s="164">
        <f t="shared" si="0"/>
        <v>0.22326465206009469</v>
      </c>
      <c r="F23" s="165">
        <v>0.7767353479399054</v>
      </c>
    </row>
    <row r="24" spans="1:6">
      <c r="A24" s="531"/>
      <c r="B24" s="160" t="s">
        <v>134</v>
      </c>
      <c r="C24" s="119">
        <v>1.9773684199726142E-2</v>
      </c>
      <c r="D24" s="119">
        <v>0.14708709502760131</v>
      </c>
      <c r="E24" s="119">
        <f t="shared" ref="E24:E34" si="1">C24+D24</f>
        <v>0.16686077922732745</v>
      </c>
      <c r="F24" s="155">
        <v>0.83313922077267255</v>
      </c>
    </row>
    <row r="25" spans="1:6">
      <c r="A25" s="531"/>
      <c r="B25" s="160" t="s">
        <v>135</v>
      </c>
      <c r="C25" s="119">
        <v>4.5565866258490385E-2</v>
      </c>
      <c r="D25" s="119">
        <v>0.2447645201771515</v>
      </c>
      <c r="E25" s="119">
        <f t="shared" si="1"/>
        <v>0.29033038643564191</v>
      </c>
      <c r="F25" s="155">
        <v>0.70966961356435798</v>
      </c>
    </row>
    <row r="26" spans="1:6">
      <c r="A26" s="547"/>
      <c r="B26" s="161" t="s">
        <v>136</v>
      </c>
      <c r="C26" s="156">
        <v>2.7392348371634657E-2</v>
      </c>
      <c r="D26" s="156">
        <v>0.18007405796632076</v>
      </c>
      <c r="E26" s="156">
        <f t="shared" si="1"/>
        <v>0.20746640633795541</v>
      </c>
      <c r="F26" s="157">
        <v>0.79253359366204446</v>
      </c>
    </row>
    <row r="27" spans="1:6">
      <c r="A27" s="530" t="s">
        <v>142</v>
      </c>
      <c r="B27" s="160" t="s">
        <v>133</v>
      </c>
      <c r="C27" s="119">
        <v>6.5357849542749147E-2</v>
      </c>
      <c r="D27" s="119">
        <v>0.22028883779443376</v>
      </c>
      <c r="E27" s="119">
        <f t="shared" si="1"/>
        <v>0.2856466873371829</v>
      </c>
      <c r="F27" s="155">
        <v>0.7143533126628171</v>
      </c>
    </row>
    <row r="28" spans="1:6">
      <c r="A28" s="531"/>
      <c r="B28" s="160" t="s">
        <v>134</v>
      </c>
      <c r="C28" s="119">
        <v>3.0577344615974823E-2</v>
      </c>
      <c r="D28" s="119">
        <v>0.18582358255593123</v>
      </c>
      <c r="E28" s="119">
        <f>C28+D28</f>
        <v>0.21640092717190607</v>
      </c>
      <c r="F28" s="155">
        <v>0.78359907282809393</v>
      </c>
    </row>
    <row r="29" spans="1:6">
      <c r="A29" s="531"/>
      <c r="B29" s="160" t="s">
        <v>135</v>
      </c>
      <c r="C29" s="119">
        <v>4.5842685005689707E-2</v>
      </c>
      <c r="D29" s="119">
        <v>0.28456276902456246</v>
      </c>
      <c r="E29" s="119">
        <f t="shared" si="1"/>
        <v>0.33040545403025218</v>
      </c>
      <c r="F29" s="155">
        <v>0.66959454596974777</v>
      </c>
    </row>
    <row r="30" spans="1:6">
      <c r="A30" s="531"/>
      <c r="B30" s="160" t="s">
        <v>136</v>
      </c>
      <c r="C30" s="119">
        <v>7.2548152194401389E-2</v>
      </c>
      <c r="D30" s="119">
        <v>0.24432117619452448</v>
      </c>
      <c r="E30" s="119">
        <f t="shared" si="1"/>
        <v>0.3168693283889259</v>
      </c>
      <c r="F30" s="155">
        <v>0.6831306716110741</v>
      </c>
    </row>
    <row r="31" spans="1:6">
      <c r="A31" s="543" t="s">
        <v>143</v>
      </c>
      <c r="B31" s="211" t="s">
        <v>133</v>
      </c>
      <c r="C31" s="119">
        <v>3.46358729351764E-2</v>
      </c>
      <c r="D31" s="119">
        <v>0.21187577730150731</v>
      </c>
      <c r="E31" s="119">
        <f t="shared" si="1"/>
        <v>0.2465116502366837</v>
      </c>
      <c r="F31" s="119">
        <v>0.75348834976331636</v>
      </c>
    </row>
    <row r="32" spans="1:6">
      <c r="A32" s="544"/>
      <c r="B32" s="211" t="s">
        <v>134</v>
      </c>
      <c r="C32" s="119">
        <v>2.5265217495607256E-2</v>
      </c>
      <c r="D32" s="119">
        <v>0.15257488141204364</v>
      </c>
      <c r="E32" s="119">
        <f t="shared" si="1"/>
        <v>0.1778400989076509</v>
      </c>
      <c r="F32" s="119">
        <v>0.82215990109234904</v>
      </c>
    </row>
    <row r="33" spans="1:8">
      <c r="A33" s="544"/>
      <c r="B33" s="211" t="s">
        <v>135</v>
      </c>
      <c r="C33" s="119">
        <v>3.0233734843681647E-2</v>
      </c>
      <c r="D33" s="119">
        <v>0.22015136803480442</v>
      </c>
      <c r="E33" s="121">
        <f>C33+D33</f>
        <v>0.25038510287848609</v>
      </c>
      <c r="F33" s="119">
        <v>0.70962770917425444</v>
      </c>
    </row>
    <row r="34" spans="1:8">
      <c r="A34" s="544"/>
      <c r="B34" s="211" t="s">
        <v>136</v>
      </c>
      <c r="C34" s="119">
        <v>5.6255972735541657E-2</v>
      </c>
      <c r="D34" s="119">
        <v>0.2186783031866103</v>
      </c>
      <c r="E34" s="119">
        <f t="shared" si="1"/>
        <v>0.27493427592215197</v>
      </c>
      <c r="F34" s="119">
        <v>0.72506572407784797</v>
      </c>
    </row>
    <row r="35" spans="1:8">
      <c r="A35" s="545"/>
      <c r="B35" s="545"/>
      <c r="C35" s="545"/>
      <c r="D35" s="545"/>
      <c r="E35" s="545"/>
      <c r="F35" s="545"/>
      <c r="G35" s="545"/>
      <c r="H35" s="545"/>
    </row>
    <row r="37" spans="1:8">
      <c r="A37" s="11"/>
    </row>
    <row r="54" spans="1:10" hidden="1"/>
    <row r="55" spans="1:10" hidden="1">
      <c r="A55" s="532" t="s">
        <v>144</v>
      </c>
      <c r="B55" s="532"/>
      <c r="C55" s="532"/>
      <c r="D55" s="532"/>
      <c r="E55" s="532"/>
      <c r="F55" s="532"/>
      <c r="G55" s="532"/>
      <c r="H55" s="532"/>
      <c r="I55" s="50"/>
    </row>
    <row r="56" spans="1:10" ht="14.4" hidden="1" customHeight="1">
      <c r="A56" s="533" t="s">
        <v>145</v>
      </c>
      <c r="B56" s="533"/>
      <c r="C56" s="533"/>
      <c r="D56" s="533"/>
      <c r="E56" s="69" t="s">
        <v>117</v>
      </c>
      <c r="F56" s="70"/>
      <c r="G56" s="70"/>
      <c r="H56" s="70"/>
      <c r="I56" s="535" t="s">
        <v>118</v>
      </c>
      <c r="J56" s="50"/>
    </row>
    <row r="57" spans="1:10" hidden="1">
      <c r="A57" s="534"/>
      <c r="B57" s="534"/>
      <c r="C57" s="534"/>
      <c r="D57" s="534"/>
      <c r="E57" s="51" t="s">
        <v>119</v>
      </c>
      <c r="F57" s="52" t="s">
        <v>120</v>
      </c>
      <c r="G57" s="52" t="s">
        <v>121</v>
      </c>
      <c r="H57" s="52" t="s">
        <v>67</v>
      </c>
      <c r="I57" s="536"/>
      <c r="J57" s="50"/>
    </row>
    <row r="58" spans="1:10" hidden="1">
      <c r="A58" s="555" t="s">
        <v>122</v>
      </c>
      <c r="B58" s="555" t="s">
        <v>136</v>
      </c>
      <c r="C58" s="53" t="s">
        <v>124</v>
      </c>
      <c r="D58" s="54" t="s">
        <v>125</v>
      </c>
      <c r="E58" s="55">
        <v>64142</v>
      </c>
      <c r="F58" s="56">
        <v>278157</v>
      </c>
      <c r="G58" s="56">
        <f>E58+F58</f>
        <v>342299</v>
      </c>
      <c r="H58" s="56">
        <v>958988</v>
      </c>
      <c r="I58" s="57">
        <v>1301287</v>
      </c>
      <c r="J58" s="50"/>
    </row>
    <row r="59" spans="1:10" hidden="1">
      <c r="A59" s="553"/>
      <c r="B59" s="552"/>
      <c r="C59" s="552" t="s">
        <v>118</v>
      </c>
      <c r="D59" s="552"/>
      <c r="E59" s="58">
        <v>64142</v>
      </c>
      <c r="F59" s="59">
        <v>278157</v>
      </c>
      <c r="G59" s="56">
        <f t="shared" ref="G59:G73" si="2">E59+F59</f>
        <v>342299</v>
      </c>
      <c r="H59" s="59">
        <v>958988</v>
      </c>
      <c r="I59" s="60">
        <v>1301287</v>
      </c>
      <c r="J59" s="50"/>
    </row>
    <row r="60" spans="1:10" hidden="1">
      <c r="A60" s="553"/>
      <c r="B60" s="552" t="s">
        <v>133</v>
      </c>
      <c r="C60" s="61" t="s">
        <v>124</v>
      </c>
      <c r="D60" s="62" t="s">
        <v>125</v>
      </c>
      <c r="E60" s="58">
        <v>155132</v>
      </c>
      <c r="F60" s="59">
        <v>803985</v>
      </c>
      <c r="G60" s="56">
        <f t="shared" si="2"/>
        <v>959117</v>
      </c>
      <c r="H60" s="59">
        <v>2991435</v>
      </c>
      <c r="I60" s="60">
        <v>3950552</v>
      </c>
      <c r="J60" s="50"/>
    </row>
    <row r="61" spans="1:10" hidden="1">
      <c r="A61" s="553"/>
      <c r="B61" s="552"/>
      <c r="C61" s="552" t="s">
        <v>118</v>
      </c>
      <c r="D61" s="552"/>
      <c r="E61" s="58">
        <v>155132</v>
      </c>
      <c r="F61" s="59">
        <v>803985</v>
      </c>
      <c r="G61" s="56">
        <f t="shared" si="2"/>
        <v>959117</v>
      </c>
      <c r="H61" s="59">
        <v>2991435</v>
      </c>
      <c r="I61" s="60">
        <v>3950552</v>
      </c>
      <c r="J61" s="50"/>
    </row>
    <row r="62" spans="1:10" hidden="1">
      <c r="A62" s="553"/>
      <c r="B62" s="552" t="s">
        <v>134</v>
      </c>
      <c r="C62" s="61" t="s">
        <v>124</v>
      </c>
      <c r="D62" s="62" t="s">
        <v>125</v>
      </c>
      <c r="E62" s="58">
        <v>79087</v>
      </c>
      <c r="F62" s="59">
        <v>547590</v>
      </c>
      <c r="G62" s="56">
        <f t="shared" si="2"/>
        <v>626677</v>
      </c>
      <c r="H62" s="59">
        <v>2789713</v>
      </c>
      <c r="I62" s="60">
        <v>3416390</v>
      </c>
      <c r="J62" s="50"/>
    </row>
    <row r="63" spans="1:10" hidden="1">
      <c r="A63" s="553"/>
      <c r="B63" s="552"/>
      <c r="C63" s="552" t="s">
        <v>118</v>
      </c>
      <c r="D63" s="552"/>
      <c r="E63" s="58">
        <v>79087</v>
      </c>
      <c r="F63" s="59">
        <v>547590</v>
      </c>
      <c r="G63" s="56">
        <f t="shared" si="2"/>
        <v>626677</v>
      </c>
      <c r="H63" s="59">
        <v>2789713</v>
      </c>
      <c r="I63" s="60">
        <v>3416390</v>
      </c>
      <c r="J63" s="50"/>
    </row>
    <row r="64" spans="1:10" hidden="1">
      <c r="A64" s="553"/>
      <c r="B64" s="552" t="s">
        <v>135</v>
      </c>
      <c r="C64" s="61" t="s">
        <v>124</v>
      </c>
      <c r="D64" s="62" t="s">
        <v>125</v>
      </c>
      <c r="E64" s="58">
        <v>68123</v>
      </c>
      <c r="F64" s="59">
        <v>444263</v>
      </c>
      <c r="G64" s="56">
        <f t="shared" si="2"/>
        <v>512386</v>
      </c>
      <c r="H64" s="59">
        <v>1267210</v>
      </c>
      <c r="I64" s="60">
        <v>1779596</v>
      </c>
      <c r="J64" s="50"/>
    </row>
    <row r="65" spans="1:10" hidden="1">
      <c r="A65" s="553"/>
      <c r="B65" s="552"/>
      <c r="C65" s="552" t="s">
        <v>118</v>
      </c>
      <c r="D65" s="552"/>
      <c r="E65" s="58">
        <v>68123</v>
      </c>
      <c r="F65" s="59">
        <v>444263</v>
      </c>
      <c r="G65" s="56">
        <f t="shared" si="2"/>
        <v>512386</v>
      </c>
      <c r="H65" s="59">
        <v>1267210</v>
      </c>
      <c r="I65" s="60">
        <v>1779596</v>
      </c>
      <c r="J65" s="50"/>
    </row>
    <row r="66" spans="1:10" hidden="1">
      <c r="A66" s="553"/>
      <c r="B66" s="552" t="s">
        <v>118</v>
      </c>
      <c r="C66" s="61" t="s">
        <v>124</v>
      </c>
      <c r="D66" s="62" t="s">
        <v>125</v>
      </c>
      <c r="E66" s="58">
        <v>366484</v>
      </c>
      <c r="F66" s="59">
        <v>2073995</v>
      </c>
      <c r="G66" s="56">
        <f t="shared" si="2"/>
        <v>2440479</v>
      </c>
      <c r="H66" s="59">
        <v>8007346</v>
      </c>
      <c r="I66" s="60">
        <v>10447825</v>
      </c>
      <c r="J66" s="50"/>
    </row>
    <row r="67" spans="1:10" hidden="1">
      <c r="A67" s="552"/>
      <c r="B67" s="552"/>
      <c r="C67" s="552" t="s">
        <v>118</v>
      </c>
      <c r="D67" s="552"/>
      <c r="E67" s="58">
        <v>366484</v>
      </c>
      <c r="F67" s="59">
        <v>2073995</v>
      </c>
      <c r="G67" s="56">
        <f t="shared" si="2"/>
        <v>2440479</v>
      </c>
      <c r="H67" s="59">
        <v>8007346</v>
      </c>
      <c r="I67" s="60">
        <v>10447825</v>
      </c>
      <c r="J67" s="50"/>
    </row>
    <row r="68" spans="1:10" hidden="1">
      <c r="A68" s="552" t="s">
        <v>127</v>
      </c>
      <c r="B68" s="61" t="s">
        <v>136</v>
      </c>
      <c r="C68" s="61" t="s">
        <v>124</v>
      </c>
      <c r="D68" s="62" t="s">
        <v>125</v>
      </c>
      <c r="E68" s="63">
        <v>4.9291201710306792E-2</v>
      </c>
      <c r="F68" s="64">
        <v>0.21375530532465167</v>
      </c>
      <c r="G68" s="71">
        <f t="shared" si="2"/>
        <v>0.26304650703495847</v>
      </c>
      <c r="H68" s="64">
        <v>0.73695349296504142</v>
      </c>
      <c r="I68" s="65">
        <v>1</v>
      </c>
      <c r="J68" s="50"/>
    </row>
    <row r="69" spans="1:10" hidden="1">
      <c r="A69" s="553"/>
      <c r="B69" s="61" t="s">
        <v>133</v>
      </c>
      <c r="C69" s="61" t="s">
        <v>124</v>
      </c>
      <c r="D69" s="62" t="s">
        <v>125</v>
      </c>
      <c r="E69" s="63">
        <v>3.926843641091169E-2</v>
      </c>
      <c r="F69" s="64">
        <v>0.20351206616189332</v>
      </c>
      <c r="G69" s="71">
        <f t="shared" si="2"/>
        <v>0.24278050257280501</v>
      </c>
      <c r="H69" s="64">
        <v>0.75721949742719508</v>
      </c>
      <c r="I69" s="65">
        <v>1</v>
      </c>
      <c r="J69" s="50"/>
    </row>
    <row r="70" spans="1:10" hidden="1">
      <c r="A70" s="553"/>
      <c r="B70" s="61" t="s">
        <v>134</v>
      </c>
      <c r="C70" s="61" t="s">
        <v>124</v>
      </c>
      <c r="D70" s="62" t="s">
        <v>125</v>
      </c>
      <c r="E70" s="63">
        <v>2.314928916195165E-2</v>
      </c>
      <c r="F70" s="64">
        <v>0.16028322293414982</v>
      </c>
      <c r="G70" s="71">
        <f t="shared" si="2"/>
        <v>0.18343251209610145</v>
      </c>
      <c r="H70" s="64">
        <v>0.81656748790389855</v>
      </c>
      <c r="I70" s="65">
        <v>1</v>
      </c>
      <c r="J70" s="50"/>
    </row>
    <row r="71" spans="1:10" hidden="1">
      <c r="A71" s="553"/>
      <c r="B71" s="61" t="s">
        <v>135</v>
      </c>
      <c r="C71" s="61" t="s">
        <v>124</v>
      </c>
      <c r="D71" s="62" t="s">
        <v>125</v>
      </c>
      <c r="E71" s="63">
        <v>3.8280036592574944E-2</v>
      </c>
      <c r="F71" s="64">
        <v>0.24964261551498204</v>
      </c>
      <c r="G71" s="71">
        <f t="shared" si="2"/>
        <v>0.28792265210755696</v>
      </c>
      <c r="H71" s="64">
        <v>0.71207734789244304</v>
      </c>
      <c r="I71" s="65">
        <v>1</v>
      </c>
      <c r="J71" s="50"/>
    </row>
    <row r="72" spans="1:10" hidden="1">
      <c r="A72" s="553"/>
      <c r="B72" s="552" t="s">
        <v>118</v>
      </c>
      <c r="C72" s="61" t="s">
        <v>124</v>
      </c>
      <c r="D72" s="62" t="s">
        <v>125</v>
      </c>
      <c r="E72" s="63">
        <v>3.5077540062166047E-2</v>
      </c>
      <c r="F72" s="64">
        <v>0.19850973767267349</v>
      </c>
      <c r="G72" s="48">
        <f t="shared" si="2"/>
        <v>0.23358727773483953</v>
      </c>
      <c r="H72" s="64">
        <v>0.76641272226516033</v>
      </c>
      <c r="I72" s="65">
        <v>1</v>
      </c>
      <c r="J72" s="50"/>
    </row>
    <row r="73" spans="1:10" hidden="1">
      <c r="A73" s="554"/>
      <c r="B73" s="554"/>
      <c r="C73" s="554" t="s">
        <v>118</v>
      </c>
      <c r="D73" s="554"/>
      <c r="E73" s="66">
        <v>3.5077540062166047E-2</v>
      </c>
      <c r="F73" s="67">
        <v>0.19850973767267349</v>
      </c>
      <c r="G73" s="48">
        <f t="shared" si="2"/>
        <v>0.23358727773483953</v>
      </c>
      <c r="H73" s="67">
        <v>0.76641272226516033</v>
      </c>
      <c r="I73" s="68">
        <v>1</v>
      </c>
      <c r="J73" s="50"/>
    </row>
    <row r="74" spans="1:10" hidden="1"/>
    <row r="75" spans="1:10" hidden="1"/>
    <row r="76" spans="1:10" hidden="1"/>
    <row r="77" spans="1:10" hidden="1"/>
    <row r="78" spans="1:10" hidden="1">
      <c r="A78" s="556" t="s">
        <v>146</v>
      </c>
      <c r="B78" s="558" t="s">
        <v>124</v>
      </c>
      <c r="C78" s="559"/>
      <c r="D78" s="559"/>
      <c r="E78" s="559"/>
      <c r="F78" s="559"/>
      <c r="G78" s="559"/>
      <c r="H78" s="559"/>
      <c r="I78" s="560"/>
      <c r="J78" s="96"/>
    </row>
    <row r="79" spans="1:10" hidden="1">
      <c r="A79" s="556"/>
      <c r="B79" s="561" t="s">
        <v>147</v>
      </c>
      <c r="C79" s="559"/>
      <c r="D79" s="559"/>
      <c r="E79" s="559"/>
      <c r="F79" s="562" t="s">
        <v>125</v>
      </c>
      <c r="G79" s="559"/>
      <c r="H79" s="559"/>
      <c r="I79" s="560"/>
      <c r="J79" s="96"/>
    </row>
    <row r="80" spans="1:10" hidden="1">
      <c r="A80" s="556"/>
      <c r="B80" s="558" t="s">
        <v>145</v>
      </c>
      <c r="C80" s="559"/>
      <c r="D80" s="559"/>
      <c r="E80" s="559"/>
      <c r="F80" s="559" t="s">
        <v>145</v>
      </c>
      <c r="G80" s="559"/>
      <c r="H80" s="559"/>
      <c r="I80" s="560"/>
      <c r="J80" s="96"/>
    </row>
    <row r="81" spans="1:14" ht="24" hidden="1">
      <c r="A81" s="556"/>
      <c r="B81" s="463" t="s">
        <v>136</v>
      </c>
      <c r="C81" s="464" t="s">
        <v>133</v>
      </c>
      <c r="D81" s="464" t="s">
        <v>134</v>
      </c>
      <c r="E81" s="464" t="s">
        <v>135</v>
      </c>
      <c r="F81" s="464" t="s">
        <v>136</v>
      </c>
      <c r="G81" s="464" t="s">
        <v>133</v>
      </c>
      <c r="H81" s="464" t="s">
        <v>134</v>
      </c>
      <c r="I81" s="465" t="s">
        <v>135</v>
      </c>
      <c r="J81" s="96"/>
      <c r="K81" s="464" t="s">
        <v>136</v>
      </c>
      <c r="L81" s="464" t="s">
        <v>133</v>
      </c>
      <c r="M81" s="464" t="s">
        <v>134</v>
      </c>
      <c r="N81" s="465" t="s">
        <v>135</v>
      </c>
    </row>
    <row r="82" spans="1:14" hidden="1">
      <c r="A82" s="557"/>
      <c r="B82" s="466" t="s">
        <v>148</v>
      </c>
      <c r="C82" s="467" t="s">
        <v>148</v>
      </c>
      <c r="D82" s="467" t="s">
        <v>148</v>
      </c>
      <c r="E82" s="467" t="s">
        <v>148</v>
      </c>
      <c r="F82" s="467" t="s">
        <v>148</v>
      </c>
      <c r="G82" s="467" t="s">
        <v>148</v>
      </c>
      <c r="H82" s="467" t="s">
        <v>148</v>
      </c>
      <c r="I82" s="468" t="s">
        <v>148</v>
      </c>
      <c r="J82" s="96"/>
    </row>
    <row r="83" spans="1:14" ht="22.8" hidden="1">
      <c r="A83" s="469" t="s">
        <v>149</v>
      </c>
      <c r="B83" s="97">
        <v>12570.658831795752</v>
      </c>
      <c r="C83" s="98">
        <v>14189.59118246375</v>
      </c>
      <c r="D83" s="98">
        <v>12172.024209822363</v>
      </c>
      <c r="E83" s="98">
        <v>9488.840579834221</v>
      </c>
      <c r="F83" s="98">
        <v>10805.18844032894</v>
      </c>
      <c r="G83" s="98">
        <v>11950.687757471283</v>
      </c>
      <c r="H83" s="98">
        <v>12248.593064416751</v>
      </c>
      <c r="I83" s="99">
        <v>9882.2349608548866</v>
      </c>
      <c r="J83" s="96"/>
      <c r="K83" s="103">
        <f>F83-B83</f>
        <v>-1765.4703914668116</v>
      </c>
      <c r="L83" s="103">
        <f t="shared" ref="L83:M92" si="3">G83-C83</f>
        <v>-2238.9034249924662</v>
      </c>
      <c r="M83" s="103">
        <f>H83-D83</f>
        <v>76.56885459438854</v>
      </c>
      <c r="N83" s="103">
        <f>I83-E83</f>
        <v>393.39438102066561</v>
      </c>
    </row>
    <row r="84" spans="1:14" hidden="1">
      <c r="A84" s="470" t="s">
        <v>150</v>
      </c>
      <c r="B84" s="100">
        <v>9349.2748874268636</v>
      </c>
      <c r="C84" s="101">
        <v>9767.4927103619357</v>
      </c>
      <c r="D84" s="101">
        <v>8400.3270349979339</v>
      </c>
      <c r="E84" s="101">
        <v>5932.2174219046519</v>
      </c>
      <c r="F84" s="101">
        <v>6794.4848697661146</v>
      </c>
      <c r="G84" s="101">
        <v>7895.7105494078232</v>
      </c>
      <c r="H84" s="101">
        <v>7533.7738222005655</v>
      </c>
      <c r="I84" s="102">
        <v>5575.7419563494914</v>
      </c>
      <c r="J84" s="96"/>
      <c r="K84" s="103">
        <f t="shared" ref="K84:K92" si="4">F84-B84</f>
        <v>-2554.7900176607491</v>
      </c>
      <c r="L84" s="103">
        <f t="shared" si="3"/>
        <v>-1871.7821609541124</v>
      </c>
      <c r="M84" s="103">
        <f t="shared" si="3"/>
        <v>-866.55321279736836</v>
      </c>
      <c r="N84" s="103">
        <f t="shared" ref="N84:N90" si="5">I84-E84</f>
        <v>-356.47546555516055</v>
      </c>
    </row>
    <row r="85" spans="1:14" hidden="1">
      <c r="A85" s="470" t="s">
        <v>151</v>
      </c>
      <c r="B85" s="100">
        <v>237.4020196463868</v>
      </c>
      <c r="C85" s="101">
        <v>10.414731750564396</v>
      </c>
      <c r="D85" s="101">
        <v>324.22969728493541</v>
      </c>
      <c r="E85" s="101">
        <v>389.6763386337729</v>
      </c>
      <c r="F85" s="101">
        <v>203.7942109209794</v>
      </c>
      <c r="G85" s="101">
        <v>16.439037326378315</v>
      </c>
      <c r="H85" s="101">
        <v>340.01959752671576</v>
      </c>
      <c r="I85" s="102">
        <v>391.07797810865895</v>
      </c>
      <c r="J85" s="96"/>
      <c r="K85" s="103">
        <f t="shared" si="4"/>
        <v>-33.607808725407409</v>
      </c>
      <c r="L85" s="103">
        <f t="shared" si="3"/>
        <v>6.0243055758139192</v>
      </c>
      <c r="M85" s="103">
        <f t="shared" si="3"/>
        <v>15.789900241780344</v>
      </c>
      <c r="N85" s="103">
        <f t="shared" si="5"/>
        <v>1.4016394748860534</v>
      </c>
    </row>
    <row r="86" spans="1:14" s="109" customFormat="1" hidden="1">
      <c r="A86" s="471" t="s">
        <v>152</v>
      </c>
      <c r="B86" s="104">
        <v>10019.880872932994</v>
      </c>
      <c r="C86" s="105">
        <v>10493.050498373397</v>
      </c>
      <c r="D86" s="105">
        <v>9084.5026050237066</v>
      </c>
      <c r="E86" s="105">
        <v>6577.5605253390941</v>
      </c>
      <c r="F86" s="105">
        <v>7401.0756894403921</v>
      </c>
      <c r="G86" s="105">
        <v>8385.2148962297269</v>
      </c>
      <c r="H86" s="105">
        <v>8213.1153383701021</v>
      </c>
      <c r="I86" s="106">
        <v>6222.4928173330391</v>
      </c>
      <c r="J86" s="107"/>
      <c r="K86" s="108">
        <f t="shared" si="4"/>
        <v>-2618.8051834926018</v>
      </c>
      <c r="L86" s="108">
        <f t="shared" si="3"/>
        <v>-2107.8356021436703</v>
      </c>
      <c r="M86" s="108">
        <f t="shared" si="3"/>
        <v>-871.38726665360446</v>
      </c>
      <c r="N86" s="108">
        <f t="shared" si="5"/>
        <v>-355.067708006055</v>
      </c>
    </row>
    <row r="87" spans="1:14" hidden="1">
      <c r="A87" s="470" t="s">
        <v>153</v>
      </c>
      <c r="B87" s="100">
        <v>21.12526843752703</v>
      </c>
      <c r="C87" s="101">
        <v>7.2558513936544644</v>
      </c>
      <c r="D87" s="101">
        <v>3.0284575368652278</v>
      </c>
      <c r="E87" s="101">
        <v>43.632304247000398</v>
      </c>
      <c r="F87" s="101">
        <v>9.5707120995182073</v>
      </c>
      <c r="G87" s="101">
        <v>3.4755309659241269</v>
      </c>
      <c r="H87" s="101">
        <v>3.7418479862618552</v>
      </c>
      <c r="I87" s="102">
        <v>37.200746779916095</v>
      </c>
      <c r="J87" s="96"/>
      <c r="K87" s="103">
        <f t="shared" si="4"/>
        <v>-11.554556338008823</v>
      </c>
      <c r="L87" s="103">
        <f t="shared" si="3"/>
        <v>-3.7803204277303375</v>
      </c>
      <c r="M87" s="103">
        <f t="shared" si="3"/>
        <v>0.71339044939662744</v>
      </c>
      <c r="N87" s="103">
        <f t="shared" si="5"/>
        <v>-6.4315574670843034</v>
      </c>
    </row>
    <row r="88" spans="1:14" hidden="1">
      <c r="A88" s="470" t="s">
        <v>154</v>
      </c>
      <c r="B88" s="100">
        <v>1002.2998552095852</v>
      </c>
      <c r="C88" s="101">
        <v>1502.3092704508301</v>
      </c>
      <c r="D88" s="101">
        <v>902.93923838107423</v>
      </c>
      <c r="E88" s="101">
        <v>1161.8057748188057</v>
      </c>
      <c r="F88" s="101">
        <v>1096.3859495790216</v>
      </c>
      <c r="G88" s="101">
        <v>1171.7766565978909</v>
      </c>
      <c r="H88" s="101">
        <v>1057.087391282088</v>
      </c>
      <c r="I88" s="102">
        <v>1126.2419320794231</v>
      </c>
      <c r="J88" s="96"/>
      <c r="K88" s="103">
        <f t="shared" si="4"/>
        <v>94.08609436943641</v>
      </c>
      <c r="L88" s="103">
        <f t="shared" si="3"/>
        <v>-330.53261385293922</v>
      </c>
      <c r="M88" s="103">
        <f t="shared" si="3"/>
        <v>154.14815290101376</v>
      </c>
      <c r="N88" s="103">
        <f t="shared" si="5"/>
        <v>-35.563842739382608</v>
      </c>
    </row>
    <row r="89" spans="1:14" s="109" customFormat="1" hidden="1">
      <c r="A89" s="471" t="s">
        <v>155</v>
      </c>
      <c r="B89" s="104">
        <v>1007.3544483443873</v>
      </c>
      <c r="C89" s="105">
        <v>1527.6695174794036</v>
      </c>
      <c r="D89" s="105">
        <v>903.27956043713493</v>
      </c>
      <c r="E89" s="105">
        <v>1161.9554190180347</v>
      </c>
      <c r="F89" s="105">
        <v>1096.4132464035122</v>
      </c>
      <c r="G89" s="105">
        <v>1171.7766565978909</v>
      </c>
      <c r="H89" s="105">
        <v>1061.3133577852918</v>
      </c>
      <c r="I89" s="106">
        <v>1126.4008952235445</v>
      </c>
      <c r="J89" s="107"/>
      <c r="K89" s="108">
        <f t="shared" si="4"/>
        <v>89.058798059124911</v>
      </c>
      <c r="L89" s="108">
        <f t="shared" si="3"/>
        <v>-355.89286088151266</v>
      </c>
      <c r="M89" s="108">
        <f t="shared" si="3"/>
        <v>158.0337973481569</v>
      </c>
      <c r="N89" s="108">
        <f t="shared" si="5"/>
        <v>-35.554523794490251</v>
      </c>
    </row>
    <row r="90" spans="1:14" s="109" customFormat="1" hidden="1">
      <c r="A90" s="471" t="s">
        <v>156</v>
      </c>
      <c r="B90" s="104">
        <v>287.01282801542544</v>
      </c>
      <c r="C90" s="105">
        <v>237.49817452748178</v>
      </c>
      <c r="D90" s="105">
        <v>333.18340239234738</v>
      </c>
      <c r="E90" s="105">
        <v>352.15403886366204</v>
      </c>
      <c r="F90" s="105">
        <v>294.61849041917179</v>
      </c>
      <c r="G90" s="105">
        <v>233.71576541485175</v>
      </c>
      <c r="H90" s="105">
        <v>315.93291344536624</v>
      </c>
      <c r="I90" s="106">
        <v>371.03625952455064</v>
      </c>
      <c r="J90" s="107"/>
      <c r="K90" s="108">
        <f t="shared" si="4"/>
        <v>7.6056624037463507</v>
      </c>
      <c r="L90" s="108">
        <f t="shared" si="3"/>
        <v>-3.7824091126300345</v>
      </c>
      <c r="M90" s="108">
        <f t="shared" si="3"/>
        <v>-17.250488946981136</v>
      </c>
      <c r="N90" s="108">
        <f t="shared" si="5"/>
        <v>18.882220660888606</v>
      </c>
    </row>
    <row r="91" spans="1:14" s="109" customFormat="1" hidden="1">
      <c r="A91" s="471" t="s">
        <v>157</v>
      </c>
      <c r="B91" s="104">
        <v>108.00119388312176</v>
      </c>
      <c r="C91" s="105">
        <v>89.262574687899246</v>
      </c>
      <c r="D91" s="105">
        <v>116.9602099526319</v>
      </c>
      <c r="E91" s="105">
        <v>163.08454512481882</v>
      </c>
      <c r="F91" s="105">
        <v>807.34255104594035</v>
      </c>
      <c r="G91" s="105">
        <v>621.18466229647515</v>
      </c>
      <c r="H91" s="105">
        <v>772.317012179774</v>
      </c>
      <c r="I91" s="106">
        <v>797.53592464706958</v>
      </c>
      <c r="J91" s="107"/>
      <c r="K91" s="108">
        <f>F91-B91</f>
        <v>699.34135716281855</v>
      </c>
      <c r="L91" s="108">
        <f t="shared" si="3"/>
        <v>531.92208760857591</v>
      </c>
      <c r="M91" s="108">
        <f t="shared" si="3"/>
        <v>655.35680222714211</v>
      </c>
      <c r="N91" s="108">
        <f>I91-E91</f>
        <v>634.45137952225082</v>
      </c>
    </row>
    <row r="92" spans="1:14" s="109" customFormat="1" hidden="1">
      <c r="A92" s="472" t="s">
        <v>158</v>
      </c>
      <c r="B92" s="110">
        <v>259.85309570564715</v>
      </c>
      <c r="C92" s="111">
        <v>317.3961925334753</v>
      </c>
      <c r="D92" s="111">
        <v>636.12648523142661</v>
      </c>
      <c r="E92" s="111">
        <v>285.41359580511426</v>
      </c>
      <c r="F92" s="111">
        <v>319.07619910124288</v>
      </c>
      <c r="G92" s="111">
        <v>306.71714471448882</v>
      </c>
      <c r="H92" s="111">
        <v>707.58553645635254</v>
      </c>
      <c r="I92" s="112">
        <v>284.98281886808559</v>
      </c>
      <c r="J92" s="107"/>
      <c r="K92" s="108">
        <f t="shared" si="4"/>
        <v>59.223103395595729</v>
      </c>
      <c r="L92" s="108">
        <f t="shared" si="3"/>
        <v>-10.679047818986476</v>
      </c>
      <c r="M92" s="108">
        <f t="shared" si="3"/>
        <v>71.459051224925929</v>
      </c>
      <c r="N92" s="108">
        <f>I92-E92</f>
        <v>-0.43077693702866782</v>
      </c>
    </row>
    <row r="93" spans="1:14" hidden="1"/>
  </sheetData>
  <mergeCells count="38">
    <mergeCell ref="A78:A82"/>
    <mergeCell ref="B78:I78"/>
    <mergeCell ref="B79:E79"/>
    <mergeCell ref="F79:I79"/>
    <mergeCell ref="B80:E80"/>
    <mergeCell ref="F80:I80"/>
    <mergeCell ref="A12:A14"/>
    <mergeCell ref="A3:A6"/>
    <mergeCell ref="A68:A73"/>
    <mergeCell ref="B72:B73"/>
    <mergeCell ref="C73:D73"/>
    <mergeCell ref="A58:A67"/>
    <mergeCell ref="B58:B59"/>
    <mergeCell ref="C59:D59"/>
    <mergeCell ref="B60:B61"/>
    <mergeCell ref="C61:D61"/>
    <mergeCell ref="B62:B63"/>
    <mergeCell ref="C63:D63"/>
    <mergeCell ref="B64:B65"/>
    <mergeCell ref="C65:D65"/>
    <mergeCell ref="B66:B67"/>
    <mergeCell ref="C67:D67"/>
    <mergeCell ref="A7:A8"/>
    <mergeCell ref="A55:H55"/>
    <mergeCell ref="A56:D57"/>
    <mergeCell ref="I56:I57"/>
    <mergeCell ref="I2:L2"/>
    <mergeCell ref="G6:G7"/>
    <mergeCell ref="G4:G5"/>
    <mergeCell ref="A15:A18"/>
    <mergeCell ref="A19:A22"/>
    <mergeCell ref="A27:A30"/>
    <mergeCell ref="A31:A34"/>
    <mergeCell ref="H2:H3"/>
    <mergeCell ref="G2:G3"/>
    <mergeCell ref="A35:H35"/>
    <mergeCell ref="A23:A26"/>
    <mergeCell ref="G8:M9"/>
  </mergeCells>
  <phoneticPr fontId="16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F471F-3A1C-4A26-822F-406709DC4487}">
  <sheetPr codeName="Hoja13"/>
  <dimension ref="A1:P79"/>
  <sheetViews>
    <sheetView showGridLines="0" zoomScale="70" zoomScaleNormal="70" workbookViewId="0">
      <selection activeCell="B41" sqref="B41"/>
    </sheetView>
  </sheetViews>
  <sheetFormatPr baseColWidth="10" defaultColWidth="0" defaultRowHeight="14.4" zeroHeight="1"/>
  <cols>
    <col min="1" max="1" width="14.109375" customWidth="1"/>
    <col min="2" max="2" width="8.88671875" customWidth="1"/>
    <col min="3" max="3" width="13.6640625" bestFit="1" customWidth="1"/>
    <col min="4" max="4" width="13.21875" customWidth="1"/>
    <col min="5" max="5" width="12.44140625" customWidth="1"/>
    <col min="6" max="6" width="8.44140625" bestFit="1" customWidth="1"/>
    <col min="7" max="7" width="7.6640625" bestFit="1" customWidth="1"/>
    <col min="8" max="8" width="8.44140625" bestFit="1" customWidth="1"/>
    <col min="9" max="9" width="8.109375" bestFit="1" customWidth="1"/>
    <col min="10" max="10" width="4.6640625" customWidth="1"/>
    <col min="11" max="11" width="1.109375" customWidth="1"/>
    <col min="12" max="31" width="8.88671875" customWidth="1"/>
  </cols>
  <sheetData>
    <row r="1" spans="1:16" ht="19.5" customHeight="1">
      <c r="A1" s="8" t="s">
        <v>159</v>
      </c>
    </row>
    <row r="2" spans="1:16" ht="15.6">
      <c r="A2" s="520" t="s">
        <v>160</v>
      </c>
      <c r="B2" s="565" t="s">
        <v>64</v>
      </c>
      <c r="C2" s="566"/>
      <c r="D2" s="565" t="s">
        <v>65</v>
      </c>
      <c r="E2" s="566"/>
      <c r="F2" s="565" t="s">
        <v>88</v>
      </c>
      <c r="G2" s="566"/>
      <c r="H2" s="565" t="s">
        <v>67</v>
      </c>
      <c r="I2" s="566"/>
      <c r="P2" s="193" t="s">
        <v>12</v>
      </c>
    </row>
    <row r="3" spans="1:16">
      <c r="A3" s="569"/>
      <c r="B3" s="115" t="s">
        <v>161</v>
      </c>
      <c r="C3" s="116" t="s">
        <v>162</v>
      </c>
      <c r="D3" s="115" t="s">
        <v>161</v>
      </c>
      <c r="E3" s="116" t="s">
        <v>162</v>
      </c>
      <c r="F3" s="115" t="s">
        <v>161</v>
      </c>
      <c r="G3" s="116" t="s">
        <v>162</v>
      </c>
      <c r="H3" s="115" t="s">
        <v>161</v>
      </c>
      <c r="I3" s="116" t="s">
        <v>162</v>
      </c>
    </row>
    <row r="4" spans="1:16">
      <c r="A4" s="126" t="s">
        <v>132</v>
      </c>
      <c r="B4" s="328">
        <v>5.0613114208219068E-2</v>
      </c>
      <c r="C4" s="329">
        <v>5.1785151021979871E-2</v>
      </c>
      <c r="D4" s="330">
        <v>0.25014970139101189</v>
      </c>
      <c r="E4" s="329">
        <v>0.27064164078579533</v>
      </c>
      <c r="F4" s="328">
        <f>B4+D4</f>
        <v>0.30076281559923096</v>
      </c>
      <c r="G4" s="328">
        <f>C4+E4</f>
        <v>0.32242679180777523</v>
      </c>
      <c r="H4" s="330">
        <v>0.6992371844007691</v>
      </c>
      <c r="I4" s="329">
        <v>0.67757320819222466</v>
      </c>
    </row>
    <row r="5" spans="1:16">
      <c r="A5" s="126" t="s">
        <v>137</v>
      </c>
      <c r="B5" s="328">
        <v>4.3652568737231681E-2</v>
      </c>
      <c r="C5" s="329">
        <v>4.8445045491048375E-2</v>
      </c>
      <c r="D5" s="330">
        <v>0.22614385122985131</v>
      </c>
      <c r="E5" s="329">
        <v>0.24557324689809826</v>
      </c>
      <c r="F5" s="328">
        <f t="shared" ref="F5:G21" si="0">B5+D5</f>
        <v>0.26979641996708298</v>
      </c>
      <c r="G5" s="328">
        <f t="shared" si="0"/>
        <v>0.29401829238914662</v>
      </c>
      <c r="H5" s="330">
        <v>0.73020358003291708</v>
      </c>
      <c r="I5" s="329">
        <v>0.70598170761085344</v>
      </c>
    </row>
    <row r="6" spans="1:16">
      <c r="A6" s="126" t="s">
        <v>163</v>
      </c>
      <c r="B6" s="328">
        <v>4.157233647918826E-2</v>
      </c>
      <c r="C6" s="329">
        <v>4.5894070728393875E-2</v>
      </c>
      <c r="D6" s="330">
        <v>0.22837940069377813</v>
      </c>
      <c r="E6" s="329">
        <v>0.24496803315634863</v>
      </c>
      <c r="F6" s="328">
        <f t="shared" si="0"/>
        <v>0.26995173717296639</v>
      </c>
      <c r="G6" s="328">
        <f t="shared" si="0"/>
        <v>0.29086210388474248</v>
      </c>
      <c r="H6" s="330">
        <v>0.73004826282703361</v>
      </c>
      <c r="I6" s="329">
        <v>0.70913789611525746</v>
      </c>
    </row>
    <row r="7" spans="1:16">
      <c r="A7" s="126" t="s">
        <v>164</v>
      </c>
      <c r="B7" s="328">
        <v>4.049520236878093E-2</v>
      </c>
      <c r="C7" s="329">
        <v>4.1033714509000452E-2</v>
      </c>
      <c r="D7" s="330">
        <v>0.21933932530310771</v>
      </c>
      <c r="E7" s="329">
        <v>0.23686976789871961</v>
      </c>
      <c r="F7" s="328">
        <f t="shared" si="0"/>
        <v>0.25983452767188864</v>
      </c>
      <c r="G7" s="328">
        <f t="shared" si="0"/>
        <v>0.27790348240772006</v>
      </c>
      <c r="H7" s="330">
        <v>0.74016547232811136</v>
      </c>
      <c r="I7" s="329">
        <v>0.72209651759228</v>
      </c>
    </row>
    <row r="8" spans="1:16">
      <c r="A8" s="126" t="s">
        <v>165</v>
      </c>
      <c r="B8" s="328">
        <v>4.4282090944154834E-2</v>
      </c>
      <c r="C8" s="329">
        <v>4.4607436639272906E-2</v>
      </c>
      <c r="D8" s="330">
        <v>0.21990713454625349</v>
      </c>
      <c r="E8" s="329">
        <v>0.23520083364800487</v>
      </c>
      <c r="F8" s="328">
        <f t="shared" si="0"/>
        <v>0.26418922549040835</v>
      </c>
      <c r="G8" s="328">
        <f t="shared" si="0"/>
        <v>0.27980827028727778</v>
      </c>
      <c r="H8" s="330">
        <v>0.73581077450959176</v>
      </c>
      <c r="I8" s="329">
        <v>0.72019172971272216</v>
      </c>
    </row>
    <row r="9" spans="1:16">
      <c r="A9" s="126" t="s">
        <v>166</v>
      </c>
      <c r="B9" s="328">
        <v>3.5873833893447463E-2</v>
      </c>
      <c r="C9" s="329">
        <v>3.6687462696433047E-2</v>
      </c>
      <c r="D9" s="330">
        <v>0.21439924169164043</v>
      </c>
      <c r="E9" s="329">
        <v>0.22565124494275421</v>
      </c>
      <c r="F9" s="328">
        <f t="shared" si="0"/>
        <v>0.25027307558508788</v>
      </c>
      <c r="G9" s="328">
        <f t="shared" si="0"/>
        <v>0.26233870763918726</v>
      </c>
      <c r="H9" s="330">
        <v>0.74972692441491207</v>
      </c>
      <c r="I9" s="329">
        <v>0.73766129236081268</v>
      </c>
    </row>
    <row r="10" spans="1:16">
      <c r="A10" s="126" t="s">
        <v>167</v>
      </c>
      <c r="B10" s="328">
        <v>3.7254927037638601E-2</v>
      </c>
      <c r="C10" s="329">
        <v>4.0095828963612697E-2</v>
      </c>
      <c r="D10" s="330">
        <v>0.21431734470719135</v>
      </c>
      <c r="E10" s="329">
        <v>0.22652689742139959</v>
      </c>
      <c r="F10" s="328">
        <f t="shared" si="0"/>
        <v>0.25157227174482993</v>
      </c>
      <c r="G10" s="328">
        <f t="shared" si="0"/>
        <v>0.26662272638501228</v>
      </c>
      <c r="H10" s="330">
        <v>0.74842772825517001</v>
      </c>
      <c r="I10" s="329">
        <v>0.73337727361498783</v>
      </c>
    </row>
    <row r="11" spans="1:16">
      <c r="A11" s="126" t="s">
        <v>168</v>
      </c>
      <c r="B11" s="328">
        <v>3.0862505939808087E-2</v>
      </c>
      <c r="C11" s="329">
        <v>3.1453138186289878E-2</v>
      </c>
      <c r="D11" s="330">
        <v>0.19310301150759396</v>
      </c>
      <c r="E11" s="329">
        <v>0.21443830926144719</v>
      </c>
      <c r="F11" s="328">
        <f t="shared" si="0"/>
        <v>0.22396551744740203</v>
      </c>
      <c r="G11" s="328">
        <f t="shared" si="0"/>
        <v>0.24589144744773705</v>
      </c>
      <c r="H11" s="330">
        <v>0.77603448255259788</v>
      </c>
      <c r="I11" s="329">
        <v>0.75410855255226295</v>
      </c>
    </row>
    <row r="12" spans="1:16">
      <c r="A12" s="126" t="s">
        <v>169</v>
      </c>
      <c r="B12" s="328">
        <v>3.0559102715653055E-2</v>
      </c>
      <c r="C12" s="329">
        <v>3.1490127353675935E-2</v>
      </c>
      <c r="D12" s="330">
        <v>0.18656346736986096</v>
      </c>
      <c r="E12" s="329">
        <v>0.21072146454986837</v>
      </c>
      <c r="F12" s="328">
        <f t="shared" si="0"/>
        <v>0.217122570085514</v>
      </c>
      <c r="G12" s="328">
        <f t="shared" si="0"/>
        <v>0.2422115919035443</v>
      </c>
      <c r="H12" s="330">
        <v>0.78287742991448594</v>
      </c>
      <c r="I12" s="329">
        <v>0.75778840809645576</v>
      </c>
    </row>
    <row r="13" spans="1:16">
      <c r="A13" s="126" t="s">
        <v>170</v>
      </c>
      <c r="B13" s="328">
        <v>2.9499565810595329E-2</v>
      </c>
      <c r="C13" s="329">
        <v>3.3330261006067237E-2</v>
      </c>
      <c r="D13" s="330">
        <v>0.19593184996328525</v>
      </c>
      <c r="E13" s="329">
        <v>0.22057180307831797</v>
      </c>
      <c r="F13" s="328">
        <f t="shared" si="0"/>
        <v>0.22543141577388057</v>
      </c>
      <c r="G13" s="328">
        <f t="shared" si="0"/>
        <v>0.2539020640843852</v>
      </c>
      <c r="H13" s="330">
        <v>0.77456858422611941</v>
      </c>
      <c r="I13" s="329">
        <v>0.7460979359156148</v>
      </c>
    </row>
    <row r="14" spans="1:16">
      <c r="A14" s="126" t="s">
        <v>171</v>
      </c>
      <c r="B14" s="328">
        <v>2.6064119363680676E-2</v>
      </c>
      <c r="C14" s="329">
        <v>3.0903227906638301E-2</v>
      </c>
      <c r="D14" s="330">
        <v>0.18756547879041091</v>
      </c>
      <c r="E14" s="329">
        <v>0.20747012314568183</v>
      </c>
      <c r="F14" s="328">
        <f t="shared" si="0"/>
        <v>0.21362959815409158</v>
      </c>
      <c r="G14" s="328">
        <f t="shared" si="0"/>
        <v>0.23837335105232013</v>
      </c>
      <c r="H14" s="330">
        <v>0.78637040184590845</v>
      </c>
      <c r="I14" s="329">
        <v>0.76162664894767984</v>
      </c>
    </row>
    <row r="15" spans="1:16">
      <c r="A15" s="126" t="s">
        <v>172</v>
      </c>
      <c r="B15" s="328">
        <v>2.1600953912688337E-2</v>
      </c>
      <c r="C15" s="329">
        <v>2.7492895683281841E-2</v>
      </c>
      <c r="D15" s="330">
        <v>0.18105364927799605</v>
      </c>
      <c r="E15" s="329">
        <v>0.19826313512400864</v>
      </c>
      <c r="F15" s="328">
        <f t="shared" si="0"/>
        <v>0.2026546031906844</v>
      </c>
      <c r="G15" s="328">
        <f t="shared" si="0"/>
        <v>0.22575603080729048</v>
      </c>
      <c r="H15" s="330">
        <v>0.7973453968093156</v>
      </c>
      <c r="I15" s="329">
        <v>0.77424396919270944</v>
      </c>
    </row>
    <row r="16" spans="1:16">
      <c r="A16" s="126" t="s">
        <v>173</v>
      </c>
      <c r="B16" s="328">
        <v>2.7114979230722945E-2</v>
      </c>
      <c r="C16" s="329">
        <v>2.8451737774285633E-2</v>
      </c>
      <c r="D16" s="330">
        <v>0.17516150320047111</v>
      </c>
      <c r="E16" s="329">
        <v>0.19565177263652742</v>
      </c>
      <c r="F16" s="328">
        <f t="shared" si="0"/>
        <v>0.20227648243119406</v>
      </c>
      <c r="G16" s="328">
        <f t="shared" si="0"/>
        <v>0.22410351041081306</v>
      </c>
      <c r="H16" s="330">
        <v>0.79772351756880577</v>
      </c>
      <c r="I16" s="329">
        <v>0.77589648958918689</v>
      </c>
    </row>
    <row r="17" spans="1:9">
      <c r="A17" s="126" t="s">
        <v>174</v>
      </c>
      <c r="B17" s="331">
        <v>2.5050411823926907E-2</v>
      </c>
      <c r="C17" s="332">
        <v>2.9093877161080865E-2</v>
      </c>
      <c r="D17" s="333">
        <v>0.17582875066435139</v>
      </c>
      <c r="E17" s="332">
        <v>0.19239308636096797</v>
      </c>
      <c r="F17" s="331">
        <f t="shared" si="0"/>
        <v>0.20087916248827831</v>
      </c>
      <c r="G17" s="331">
        <f>C17+E17</f>
        <v>0.22148696352204883</v>
      </c>
      <c r="H17" s="333">
        <v>0.7991208375117218</v>
      </c>
      <c r="I17" s="332">
        <v>0.77851303647795123</v>
      </c>
    </row>
    <row r="18" spans="1:9">
      <c r="A18" s="126" t="s">
        <v>139</v>
      </c>
      <c r="B18" s="331">
        <v>2.5091817512057305E-2</v>
      </c>
      <c r="C18" s="332">
        <v>2.96836514917047E-2</v>
      </c>
      <c r="D18" s="333">
        <v>0.16786324310201567</v>
      </c>
      <c r="E18" s="332">
        <v>0.19237763077541248</v>
      </c>
      <c r="F18" s="331">
        <f t="shared" si="0"/>
        <v>0.19295506061407297</v>
      </c>
      <c r="G18" s="331">
        <f t="shared" si="0"/>
        <v>0.22206128226711719</v>
      </c>
      <c r="H18" s="333">
        <v>0.80704493938592703</v>
      </c>
      <c r="I18" s="332">
        <v>0.77793871773288292</v>
      </c>
    </row>
    <row r="19" spans="1:9">
      <c r="A19" s="126" t="s">
        <v>140</v>
      </c>
      <c r="B19" s="328">
        <v>2.1111341371292443E-2</v>
      </c>
      <c r="C19" s="329">
        <v>2.5293073640965873E-2</v>
      </c>
      <c r="D19" s="330">
        <v>0.17299864688281674</v>
      </c>
      <c r="E19" s="329">
        <v>0.18808881175909395</v>
      </c>
      <c r="F19" s="328">
        <f t="shared" si="0"/>
        <v>0.19410998825410919</v>
      </c>
      <c r="G19" s="328">
        <f t="shared" si="0"/>
        <v>0.21338188540005981</v>
      </c>
      <c r="H19" s="330">
        <v>0.80589001174589081</v>
      </c>
      <c r="I19" s="329">
        <v>0.78661811459994013</v>
      </c>
    </row>
    <row r="20" spans="1:9">
      <c r="A20" s="126" t="s">
        <v>141</v>
      </c>
      <c r="B20" s="328">
        <v>2.8045803628803889E-2</v>
      </c>
      <c r="C20" s="329">
        <v>3.2513442876671919E-2</v>
      </c>
      <c r="D20" s="330">
        <v>0.16999975702355039</v>
      </c>
      <c r="E20" s="329">
        <v>0.19709300185727577</v>
      </c>
      <c r="F20" s="328">
        <f t="shared" si="0"/>
        <v>0.19804556065235426</v>
      </c>
      <c r="G20" s="328">
        <f t="shared" si="0"/>
        <v>0.2296064447339477</v>
      </c>
      <c r="H20" s="330">
        <v>0.80195443934764588</v>
      </c>
      <c r="I20" s="329">
        <v>0.77039355526605224</v>
      </c>
    </row>
    <row r="21" spans="1:9">
      <c r="A21" s="126" t="s">
        <v>142</v>
      </c>
      <c r="B21" s="331">
        <v>4.899372752273963E-2</v>
      </c>
      <c r="C21" s="332">
        <v>5.3982351232628963E-2</v>
      </c>
      <c r="D21" s="333">
        <v>0.21411182707620335</v>
      </c>
      <c r="E21" s="332">
        <v>0.23139247546869246</v>
      </c>
      <c r="F21" s="331">
        <f t="shared" si="0"/>
        <v>0.26310555459894297</v>
      </c>
      <c r="G21" s="332">
        <f t="shared" si="0"/>
        <v>0.28537482670132142</v>
      </c>
      <c r="H21" s="333">
        <v>0.73689444540105709</v>
      </c>
      <c r="I21" s="332">
        <v>0.7146251732986787</v>
      </c>
    </row>
    <row r="22" spans="1:9">
      <c r="A22" s="169" t="s">
        <v>143</v>
      </c>
      <c r="B22" s="334">
        <v>3.3219332113602298E-2</v>
      </c>
      <c r="C22" s="335">
        <v>3.3798151806493329E-2</v>
      </c>
      <c r="D22" s="334">
        <v>0.18372456255517577</v>
      </c>
      <c r="E22" s="335">
        <v>0.20516766148454116</v>
      </c>
      <c r="F22" s="334">
        <f>B22+D22</f>
        <v>0.21694389466877806</v>
      </c>
      <c r="G22" s="335">
        <f>C22+E22</f>
        <v>0.2389658132910345</v>
      </c>
      <c r="H22" s="334">
        <v>0.78305610533122194</v>
      </c>
      <c r="I22" s="335">
        <v>0.7610341867089655</v>
      </c>
    </row>
    <row r="23" spans="1:9">
      <c r="A23" s="570" t="s">
        <v>175</v>
      </c>
      <c r="B23" s="570"/>
      <c r="C23" s="570"/>
      <c r="D23" s="570"/>
      <c r="E23" s="570"/>
      <c r="F23" s="570"/>
      <c r="G23" s="570"/>
      <c r="H23" s="570"/>
      <c r="I23" s="570"/>
    </row>
    <row r="24" spans="1:9" ht="30.6" customHeight="1">
      <c r="A24" s="571"/>
      <c r="B24" s="571"/>
      <c r="C24" s="571"/>
      <c r="D24" s="571"/>
      <c r="E24" s="571"/>
      <c r="F24" s="571"/>
      <c r="G24" s="571"/>
      <c r="H24" s="571"/>
      <c r="I24" s="571"/>
    </row>
    <row r="25" spans="1:9">
      <c r="C25" s="14"/>
    </row>
    <row r="26" spans="1:9">
      <c r="A26" s="170" t="s">
        <v>160</v>
      </c>
      <c r="B26" s="16" t="s">
        <v>176</v>
      </c>
      <c r="C26" s="15" t="s">
        <v>119</v>
      </c>
      <c r="D26" s="15" t="s">
        <v>120</v>
      </c>
      <c r="E26" s="16" t="s">
        <v>121</v>
      </c>
      <c r="F26" s="17"/>
      <c r="G26" s="17"/>
    </row>
    <row r="27" spans="1:9">
      <c r="A27" s="567" t="s">
        <v>174</v>
      </c>
      <c r="B27" s="167" t="s">
        <v>161</v>
      </c>
      <c r="C27" s="336">
        <f>B18</f>
        <v>2.5091817512057305E-2</v>
      </c>
      <c r="D27" s="336">
        <f>D18</f>
        <v>0.16786324310201567</v>
      </c>
      <c r="E27" s="337">
        <f>F18</f>
        <v>0.19295506061407297</v>
      </c>
      <c r="F27" s="18"/>
      <c r="G27" s="18"/>
    </row>
    <row r="28" spans="1:9">
      <c r="A28" s="568"/>
      <c r="B28" s="168" t="s">
        <v>162</v>
      </c>
      <c r="C28" s="338">
        <f>C18</f>
        <v>2.96836514917047E-2</v>
      </c>
      <c r="D28" s="338">
        <f>E18</f>
        <v>0.19237763077541248</v>
      </c>
      <c r="E28" s="339">
        <f>G18</f>
        <v>0.22206128226711719</v>
      </c>
      <c r="F28" s="18"/>
      <c r="G28" s="18"/>
    </row>
    <row r="29" spans="1:9">
      <c r="A29" s="567" t="s">
        <v>142</v>
      </c>
      <c r="B29" s="167" t="s">
        <v>161</v>
      </c>
      <c r="C29" s="336">
        <v>4.899372752273963E-2</v>
      </c>
      <c r="D29" s="336">
        <v>0.21411182707620335</v>
      </c>
      <c r="E29" s="337">
        <f>D29+C29</f>
        <v>0.26310555459894297</v>
      </c>
      <c r="F29" s="18"/>
      <c r="G29" s="18"/>
    </row>
    <row r="30" spans="1:9">
      <c r="A30" s="568"/>
      <c r="B30" s="168" t="s">
        <v>162</v>
      </c>
      <c r="C30" s="340">
        <v>5.3982351232628963E-2</v>
      </c>
      <c r="D30" s="340">
        <v>0.23139247546869246</v>
      </c>
      <c r="E30" s="341">
        <f>D30+C30</f>
        <v>0.28537482670132142</v>
      </c>
      <c r="F30" s="18"/>
      <c r="G30" s="18"/>
    </row>
    <row r="31" spans="1:9" ht="15.9" customHeight="1">
      <c r="A31" s="567" t="s">
        <v>143</v>
      </c>
      <c r="B31" s="167" t="s">
        <v>161</v>
      </c>
      <c r="C31" s="336">
        <v>3.3219332113602298E-2</v>
      </c>
      <c r="D31" s="336">
        <v>0.18372456255517577</v>
      </c>
      <c r="E31" s="337">
        <f>D31+C31</f>
        <v>0.21694389466877806</v>
      </c>
    </row>
    <row r="32" spans="1:9">
      <c r="A32" s="568"/>
      <c r="B32" s="168" t="s">
        <v>162</v>
      </c>
      <c r="C32" s="340">
        <v>3.3798151806493329E-2</v>
      </c>
      <c r="D32" s="340">
        <v>0.20516766148454116</v>
      </c>
      <c r="E32" s="341">
        <f>D32+C32</f>
        <v>0.2389658132910345</v>
      </c>
    </row>
    <row r="33" spans="1:5">
      <c r="A33" s="166"/>
      <c r="C33" s="18"/>
      <c r="D33" s="18"/>
      <c r="E33" s="18"/>
    </row>
    <row r="34" spans="1:5" ht="15" thickBot="1">
      <c r="B34" s="19"/>
    </row>
    <row r="35" spans="1:5">
      <c r="A35" s="220" t="s">
        <v>57</v>
      </c>
      <c r="B35" s="221" t="s">
        <v>176</v>
      </c>
      <c r="C35" s="222" t="s">
        <v>66</v>
      </c>
    </row>
    <row r="36" spans="1:5">
      <c r="A36" s="563">
        <v>2020</v>
      </c>
      <c r="B36" s="22" t="s">
        <v>161</v>
      </c>
      <c r="C36" s="354">
        <v>0.22039590000000001</v>
      </c>
    </row>
    <row r="37" spans="1:5">
      <c r="A37" s="563"/>
      <c r="B37" s="22" t="s">
        <v>162</v>
      </c>
      <c r="C37" s="355">
        <v>0.24609210000000001</v>
      </c>
    </row>
    <row r="38" spans="1:5">
      <c r="A38" s="563">
        <v>2021</v>
      </c>
      <c r="B38" s="169" t="s">
        <v>161</v>
      </c>
      <c r="C38" s="303">
        <v>0.21804312000000001</v>
      </c>
      <c r="E38" s="358"/>
    </row>
    <row r="39" spans="1:5" ht="15" thickBot="1">
      <c r="A39" s="564"/>
      <c r="B39" s="223" t="s">
        <v>162</v>
      </c>
      <c r="C39" s="305">
        <v>0.25776597000000001</v>
      </c>
      <c r="E39" s="358"/>
    </row>
    <row r="40" spans="1:5">
      <c r="C40" s="358"/>
    </row>
    <row r="41" spans="1:5">
      <c r="C41" s="358"/>
    </row>
    <row r="42" spans="1:5"/>
    <row r="43" spans="1:5"/>
    <row r="44" spans="1:5"/>
    <row r="45" spans="1:5"/>
    <row r="67" spans="1:10" ht="14.4" hidden="1" customHeight="1">
      <c r="A67" s="575" t="s">
        <v>177</v>
      </c>
      <c r="B67" s="575"/>
      <c r="C67" s="575"/>
      <c r="D67" s="575"/>
      <c r="E67" s="575"/>
      <c r="F67" s="575"/>
      <c r="G67" s="575"/>
      <c r="H67" s="575"/>
      <c r="I67" s="72"/>
    </row>
    <row r="68" spans="1:10" ht="24" hidden="1">
      <c r="A68" s="576" t="s">
        <v>178</v>
      </c>
      <c r="B68" s="576"/>
      <c r="C68" s="576"/>
      <c r="D68" s="576"/>
      <c r="E68" s="91" t="s">
        <v>117</v>
      </c>
      <c r="F68" s="92"/>
      <c r="G68" s="92"/>
      <c r="H68" s="93" t="s">
        <v>118</v>
      </c>
      <c r="I68" s="72"/>
    </row>
    <row r="69" spans="1:10" hidden="1">
      <c r="A69" s="577"/>
      <c r="B69" s="577"/>
      <c r="C69" s="577"/>
      <c r="D69" s="577"/>
      <c r="E69" s="73" t="s">
        <v>119</v>
      </c>
      <c r="F69" s="74" t="s">
        <v>120</v>
      </c>
      <c r="G69" s="74"/>
      <c r="H69" s="74" t="s">
        <v>67</v>
      </c>
      <c r="I69" s="94"/>
      <c r="J69" s="72"/>
    </row>
    <row r="70" spans="1:10" hidden="1">
      <c r="A70" s="578" t="s">
        <v>122</v>
      </c>
      <c r="B70" s="579" t="s">
        <v>123</v>
      </c>
      <c r="C70" s="75" t="s">
        <v>124</v>
      </c>
      <c r="D70" s="76" t="s">
        <v>125</v>
      </c>
      <c r="E70" s="77">
        <v>168585</v>
      </c>
      <c r="F70" s="78">
        <v>951831</v>
      </c>
      <c r="G70" s="78">
        <f>E70+F70</f>
        <v>1120416</v>
      </c>
      <c r="H70" s="78">
        <v>3962789</v>
      </c>
      <c r="I70" s="79">
        <v>5083205</v>
      </c>
      <c r="J70" s="72"/>
    </row>
    <row r="71" spans="1:10" hidden="1">
      <c r="A71" s="573"/>
      <c r="B71" s="572"/>
      <c r="C71" s="572" t="s">
        <v>118</v>
      </c>
      <c r="D71" s="572"/>
      <c r="E71" s="80">
        <v>168585</v>
      </c>
      <c r="F71" s="81">
        <v>951831</v>
      </c>
      <c r="G71" s="78">
        <f t="shared" ref="G71:G79" si="1">E71+F71</f>
        <v>1120416</v>
      </c>
      <c r="H71" s="81">
        <v>3962789</v>
      </c>
      <c r="I71" s="82">
        <v>5083205</v>
      </c>
      <c r="J71" s="72"/>
    </row>
    <row r="72" spans="1:10" hidden="1">
      <c r="A72" s="573"/>
      <c r="B72" s="580" t="s">
        <v>126</v>
      </c>
      <c r="C72" s="83" t="s">
        <v>124</v>
      </c>
      <c r="D72" s="84" t="s">
        <v>125</v>
      </c>
      <c r="E72" s="80">
        <v>197899</v>
      </c>
      <c r="F72" s="81">
        <v>1122164</v>
      </c>
      <c r="G72" s="78">
        <f t="shared" si="1"/>
        <v>1320063</v>
      </c>
      <c r="H72" s="81">
        <v>4044556</v>
      </c>
      <c r="I72" s="82">
        <v>5364619</v>
      </c>
      <c r="J72" s="72"/>
    </row>
    <row r="73" spans="1:10" hidden="1">
      <c r="A73" s="573"/>
      <c r="B73" s="572"/>
      <c r="C73" s="572" t="s">
        <v>118</v>
      </c>
      <c r="D73" s="572"/>
      <c r="E73" s="80">
        <v>197899</v>
      </c>
      <c r="F73" s="81">
        <v>1122164</v>
      </c>
      <c r="G73" s="78">
        <f t="shared" si="1"/>
        <v>1320063</v>
      </c>
      <c r="H73" s="81">
        <v>4044556</v>
      </c>
      <c r="I73" s="82">
        <v>5364619</v>
      </c>
      <c r="J73" s="72"/>
    </row>
    <row r="74" spans="1:10" hidden="1">
      <c r="A74" s="573"/>
      <c r="B74" s="572" t="s">
        <v>118</v>
      </c>
      <c r="C74" s="83" t="s">
        <v>124</v>
      </c>
      <c r="D74" s="84" t="s">
        <v>125</v>
      </c>
      <c r="E74" s="80">
        <v>366484</v>
      </c>
      <c r="F74" s="81">
        <v>2073995</v>
      </c>
      <c r="G74" s="78">
        <f t="shared" si="1"/>
        <v>2440479</v>
      </c>
      <c r="H74" s="81">
        <v>8007345</v>
      </c>
      <c r="I74" s="82">
        <v>10447824</v>
      </c>
      <c r="J74" s="72"/>
    </row>
    <row r="75" spans="1:10" hidden="1">
      <c r="A75" s="572"/>
      <c r="B75" s="572"/>
      <c r="C75" s="572" t="s">
        <v>118</v>
      </c>
      <c r="D75" s="572"/>
      <c r="E75" s="80">
        <v>366484</v>
      </c>
      <c r="F75" s="81">
        <v>2073995</v>
      </c>
      <c r="G75" s="78">
        <f t="shared" si="1"/>
        <v>2440479</v>
      </c>
      <c r="H75" s="81">
        <v>8007345</v>
      </c>
      <c r="I75" s="82">
        <v>10447824</v>
      </c>
      <c r="J75" s="72"/>
    </row>
    <row r="76" spans="1:10" hidden="1">
      <c r="A76" s="572" t="s">
        <v>127</v>
      </c>
      <c r="B76" s="84" t="s">
        <v>123</v>
      </c>
      <c r="C76" s="83" t="s">
        <v>124</v>
      </c>
      <c r="D76" s="84" t="s">
        <v>125</v>
      </c>
      <c r="E76" s="85">
        <v>3.3165099577923768E-2</v>
      </c>
      <c r="F76" s="86">
        <v>0.18725016992232263</v>
      </c>
      <c r="G76" s="49">
        <f t="shared" si="1"/>
        <v>0.2204152695002464</v>
      </c>
      <c r="H76" s="86">
        <v>0.77958473049975363</v>
      </c>
      <c r="I76" s="87">
        <v>1</v>
      </c>
      <c r="J76" s="72"/>
    </row>
    <row r="77" spans="1:10" hidden="1">
      <c r="A77" s="573"/>
      <c r="B77" s="84" t="s">
        <v>126</v>
      </c>
      <c r="C77" s="83" t="s">
        <v>124</v>
      </c>
      <c r="D77" s="84" t="s">
        <v>125</v>
      </c>
      <c r="E77" s="85">
        <v>3.6889665417059438E-2</v>
      </c>
      <c r="F77" s="86">
        <v>0.20917869470320263</v>
      </c>
      <c r="G77" s="49">
        <f t="shared" si="1"/>
        <v>0.24606836012026206</v>
      </c>
      <c r="H77" s="86">
        <v>0.75393163987973788</v>
      </c>
      <c r="I77" s="87">
        <v>1</v>
      </c>
      <c r="J77" s="72"/>
    </row>
    <row r="78" spans="1:10" hidden="1">
      <c r="A78" s="573"/>
      <c r="B78" s="572" t="s">
        <v>118</v>
      </c>
      <c r="C78" s="83" t="s">
        <v>124</v>
      </c>
      <c r="D78" s="84" t="s">
        <v>125</v>
      </c>
      <c r="E78" s="85">
        <v>3.5077543419567557E-2</v>
      </c>
      <c r="F78" s="86">
        <v>0.19850975667277704</v>
      </c>
      <c r="G78" s="49">
        <f t="shared" si="1"/>
        <v>0.2335873000923446</v>
      </c>
      <c r="H78" s="86">
        <v>0.76641269990765537</v>
      </c>
      <c r="I78" s="87">
        <v>1</v>
      </c>
      <c r="J78" s="72"/>
    </row>
    <row r="79" spans="1:10" hidden="1">
      <c r="A79" s="574"/>
      <c r="B79" s="574"/>
      <c r="C79" s="574" t="s">
        <v>118</v>
      </c>
      <c r="D79" s="574"/>
      <c r="E79" s="88">
        <v>3.5077543419567557E-2</v>
      </c>
      <c r="F79" s="89">
        <v>0.19850975667277704</v>
      </c>
      <c r="G79" s="49">
        <f t="shared" si="1"/>
        <v>0.2335873000923446</v>
      </c>
      <c r="H79" s="89">
        <v>0.76641269990765537</v>
      </c>
      <c r="I79" s="90">
        <v>1</v>
      </c>
      <c r="J79" s="72"/>
    </row>
  </sheetData>
  <mergeCells count="23">
    <mergeCell ref="A76:A79"/>
    <mergeCell ref="B78:B79"/>
    <mergeCell ref="C79:D79"/>
    <mergeCell ref="A67:H67"/>
    <mergeCell ref="A68:D69"/>
    <mergeCell ref="A70:A75"/>
    <mergeCell ref="B70:B71"/>
    <mergeCell ref="C71:D71"/>
    <mergeCell ref="B72:B73"/>
    <mergeCell ref="C73:D73"/>
    <mergeCell ref="B74:B75"/>
    <mergeCell ref="C75:D75"/>
    <mergeCell ref="A38:A39"/>
    <mergeCell ref="A36:A37"/>
    <mergeCell ref="F2:G2"/>
    <mergeCell ref="H2:I2"/>
    <mergeCell ref="A27:A28"/>
    <mergeCell ref="A29:A30"/>
    <mergeCell ref="A31:A32"/>
    <mergeCell ref="B2:C2"/>
    <mergeCell ref="D2:E2"/>
    <mergeCell ref="A2:A3"/>
    <mergeCell ref="A23:I24"/>
  </mergeCells>
  <phoneticPr fontId="16" type="noConversion"/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20F6F-6C84-4662-A5B2-877CD910C709}">
  <sheetPr codeName="Hoja14"/>
  <dimension ref="A1:K43"/>
  <sheetViews>
    <sheetView showGridLines="0" workbookViewId="0">
      <selection activeCell="A5" sqref="A5"/>
    </sheetView>
  </sheetViews>
  <sheetFormatPr baseColWidth="10" defaultColWidth="0" defaultRowHeight="14.4" customHeight="1" zeroHeight="1"/>
  <cols>
    <col min="1" max="1" width="8.6640625" customWidth="1"/>
    <col min="2" max="2" width="17.6640625" customWidth="1"/>
    <col min="3" max="3" width="17" customWidth="1"/>
    <col min="4" max="4" width="17.33203125" customWidth="1"/>
    <col min="5" max="5" width="25" customWidth="1"/>
    <col min="6" max="6" width="17.88671875" customWidth="1"/>
    <col min="7" max="7" width="18.5546875" customWidth="1"/>
    <col min="8" max="8" width="16.5546875" customWidth="1"/>
    <col min="9" max="18" width="9.109375" hidden="1" customWidth="1"/>
    <col min="19" max="16384" width="9.109375" hidden="1"/>
  </cols>
  <sheetData>
    <row r="1" spans="1:8">
      <c r="A1" s="6" t="s">
        <v>179</v>
      </c>
    </row>
    <row r="2" spans="1:8">
      <c r="A2" s="185" t="s">
        <v>57</v>
      </c>
      <c r="B2" s="184" t="s">
        <v>180</v>
      </c>
    </row>
    <row r="3" spans="1:8">
      <c r="A3" s="196">
        <v>2016</v>
      </c>
      <c r="B3" s="342">
        <v>133.21018648612903</v>
      </c>
    </row>
    <row r="4" spans="1:8">
      <c r="A4" s="196">
        <v>2017</v>
      </c>
      <c r="B4" s="342">
        <v>135.75927341462403</v>
      </c>
    </row>
    <row r="5" spans="1:8">
      <c r="A5" s="196">
        <v>2018</v>
      </c>
      <c r="B5" s="342">
        <v>146.59511184896499</v>
      </c>
    </row>
    <row r="6" spans="1:8">
      <c r="A6" s="196">
        <v>2019</v>
      </c>
      <c r="B6" s="342">
        <v>141.03277912170898</v>
      </c>
    </row>
    <row r="7" spans="1:8">
      <c r="A7" s="196">
        <v>2020</v>
      </c>
      <c r="B7" s="342">
        <v>138.31922577776456</v>
      </c>
    </row>
    <row r="8" spans="1:8">
      <c r="A8" s="195" t="s">
        <v>181</v>
      </c>
      <c r="B8" s="342">
        <v>150.30253736243262</v>
      </c>
      <c r="C8" s="194"/>
    </row>
    <row r="9" spans="1:8">
      <c r="A9" s="518" t="s">
        <v>175</v>
      </c>
      <c r="B9" s="581"/>
      <c r="C9" s="545"/>
      <c r="D9" s="545"/>
      <c r="E9" s="545"/>
      <c r="F9" s="545"/>
      <c r="G9" s="545"/>
      <c r="H9" s="545"/>
    </row>
    <row r="10" spans="1:8">
      <c r="A10" s="190" t="s">
        <v>182</v>
      </c>
    </row>
    <row r="11" spans="1:8" ht="14.4" customHeight="1"/>
    <row r="12" spans="1:8" ht="14.4" customHeight="1"/>
    <row r="13" spans="1:8" ht="14.4" customHeight="1" thickBot="1"/>
    <row r="14" spans="1:8" ht="14.4" customHeight="1">
      <c r="A14" s="224"/>
      <c r="B14" s="582" t="s">
        <v>183</v>
      </c>
      <c r="C14" s="582"/>
      <c r="D14" s="582"/>
      <c r="E14" s="582" t="s">
        <v>184</v>
      </c>
      <c r="F14" s="582"/>
      <c r="G14" s="583"/>
    </row>
    <row r="15" spans="1:8" ht="14.4" customHeight="1">
      <c r="A15" s="217"/>
      <c r="B15" s="218" t="s">
        <v>64</v>
      </c>
      <c r="C15" s="218" t="s">
        <v>185</v>
      </c>
      <c r="D15" s="218" t="s">
        <v>88</v>
      </c>
      <c r="E15" s="218" t="s">
        <v>89</v>
      </c>
      <c r="F15" s="218" t="s">
        <v>185</v>
      </c>
      <c r="G15" s="219" t="s">
        <v>88</v>
      </c>
    </row>
    <row r="16" spans="1:8" ht="14.4" customHeight="1">
      <c r="A16" s="215">
        <v>2016</v>
      </c>
      <c r="B16" s="5">
        <v>218365</v>
      </c>
      <c r="C16" s="5">
        <v>1144578</v>
      </c>
      <c r="D16" s="5">
        <f>SUM(B16:C16)</f>
        <v>1362943</v>
      </c>
      <c r="E16" s="5">
        <v>239509.7</v>
      </c>
      <c r="F16" s="5">
        <v>1277201</v>
      </c>
      <c r="G16" s="225">
        <f>SUM(E16:F16)</f>
        <v>1516710.7</v>
      </c>
    </row>
    <row r="17" spans="1:11" ht="14.4" customHeight="1">
      <c r="A17" s="215">
        <v>2017</v>
      </c>
      <c r="B17" s="5">
        <v>185000.6</v>
      </c>
      <c r="C17" s="5">
        <v>1053504</v>
      </c>
      <c r="D17" s="5">
        <f t="shared" ref="D17:D21" si="0">SUM(B17:C17)</f>
        <v>1238504.6000000001</v>
      </c>
      <c r="E17" s="5">
        <v>196611</v>
      </c>
      <c r="F17" s="5">
        <v>1163742</v>
      </c>
      <c r="G17" s="225">
        <f t="shared" ref="G17:G21" si="1">SUM(E17:F17)</f>
        <v>1360353</v>
      </c>
    </row>
    <row r="18" spans="1:11" ht="14.4" customHeight="1">
      <c r="A18" s="215">
        <v>2018</v>
      </c>
      <c r="B18" s="5">
        <v>136170.20000000001</v>
      </c>
      <c r="C18" s="5">
        <v>949419.8</v>
      </c>
      <c r="D18" s="5">
        <f t="shared" si="0"/>
        <v>1085590</v>
      </c>
      <c r="E18" s="5">
        <v>160420.9</v>
      </c>
      <c r="F18" s="5">
        <v>1089910</v>
      </c>
      <c r="G18" s="225">
        <f t="shared" si="1"/>
        <v>1250330.8999999999</v>
      </c>
    </row>
    <row r="19" spans="1:11" ht="14.4" customHeight="1">
      <c r="A19" s="215">
        <v>2019</v>
      </c>
      <c r="B19" s="5">
        <v>124939.8</v>
      </c>
      <c r="C19" s="5">
        <v>878776.5</v>
      </c>
      <c r="D19" s="5">
        <f t="shared" si="0"/>
        <v>1003716.3</v>
      </c>
      <c r="E19" s="5">
        <v>148417.1</v>
      </c>
      <c r="F19" s="5">
        <v>1013788</v>
      </c>
      <c r="G19" s="225">
        <f t="shared" si="1"/>
        <v>1162205.1000000001</v>
      </c>
    </row>
    <row r="20" spans="1:11" ht="14.4" customHeight="1">
      <c r="A20" s="215">
        <v>2020</v>
      </c>
      <c r="B20" s="5">
        <v>168675.9</v>
      </c>
      <c r="C20" s="5">
        <v>951889.4</v>
      </c>
      <c r="D20" s="5">
        <f t="shared" si="0"/>
        <v>1120565.3</v>
      </c>
      <c r="E20" s="5">
        <v>197808</v>
      </c>
      <c r="F20" s="5">
        <v>1122106</v>
      </c>
      <c r="G20" s="225">
        <f t="shared" si="1"/>
        <v>1319914</v>
      </c>
    </row>
    <row r="21" spans="1:11" ht="14.4" customHeight="1">
      <c r="A21" s="215">
        <v>2021</v>
      </c>
      <c r="B21" s="5">
        <v>139950.70000000001</v>
      </c>
      <c r="C21" s="5">
        <v>974672.6</v>
      </c>
      <c r="D21" s="5">
        <f t="shared" si="0"/>
        <v>1114623.3</v>
      </c>
      <c r="E21" s="5">
        <v>182820.1</v>
      </c>
      <c r="F21" s="5">
        <v>1215153</v>
      </c>
      <c r="G21" s="225">
        <f t="shared" si="1"/>
        <v>1397973.1</v>
      </c>
    </row>
    <row r="22" spans="1:11" ht="14.4" customHeight="1" thickBot="1">
      <c r="A22" s="216"/>
      <c r="B22" s="226"/>
      <c r="C22" s="226"/>
      <c r="D22" s="226"/>
      <c r="E22" s="226"/>
      <c r="F22" s="226"/>
      <c r="G22" s="227"/>
      <c r="J22" s="182"/>
      <c r="K22" s="183" t="s">
        <v>186</v>
      </c>
    </row>
    <row r="23" spans="1:11" ht="14.4" customHeight="1">
      <c r="J23" s="182"/>
      <c r="K23" s="183"/>
    </row>
    <row r="24" spans="1:11" ht="14.4" customHeight="1">
      <c r="J24" s="182"/>
      <c r="K24" s="95"/>
    </row>
    <row r="25" spans="1:11" ht="14.4" customHeight="1">
      <c r="J25" s="182"/>
      <c r="K25" s="95"/>
    </row>
    <row r="26" spans="1:11" ht="14.4" customHeight="1">
      <c r="J26" s="182"/>
      <c r="K26" s="95"/>
    </row>
    <row r="27" spans="1:11" ht="14.4" customHeight="1">
      <c r="G27" s="11"/>
      <c r="H27" s="11"/>
      <c r="I27" s="11"/>
      <c r="J27" s="11"/>
      <c r="K27" s="95"/>
    </row>
    <row r="28" spans="1:11" ht="14.4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95"/>
    </row>
    <row r="29" spans="1:11" ht="14.4" customHeight="1">
      <c r="A29" s="95"/>
      <c r="B29" s="95"/>
      <c r="J29" s="95"/>
      <c r="K29" s="95"/>
    </row>
    <row r="30" spans="1:11" ht="14.4" customHeight="1"/>
    <row r="31" spans="1:11" ht="14.4" customHeight="1"/>
    <row r="32" spans="1:11" ht="14.4" customHeight="1"/>
    <row r="33" spans="2:2" ht="14.4" customHeight="1"/>
    <row r="34" spans="2:2" ht="14.4" customHeight="1"/>
    <row r="35" spans="2:2" ht="14.4" customHeight="1"/>
    <row r="36" spans="2:2" ht="14.4" customHeight="1"/>
    <row r="37" spans="2:2" ht="14.4" customHeight="1"/>
    <row r="38" spans="2:2" ht="14.4" customHeight="1"/>
    <row r="39" spans="2:2" ht="14.4" customHeight="1">
      <c r="B39" t="s">
        <v>187</v>
      </c>
    </row>
    <row r="40" spans="2:2" ht="14.4" customHeight="1"/>
    <row r="41" spans="2:2" ht="14.4" customHeight="1"/>
    <row r="42" spans="2:2" ht="14.4" customHeight="1"/>
    <row r="43" spans="2:2" ht="14.4" customHeight="1"/>
  </sheetData>
  <mergeCells count="3">
    <mergeCell ref="A9:H9"/>
    <mergeCell ref="B14:D14"/>
    <mergeCell ref="E14:G14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B7BF1-1E7C-48A1-9017-55C6329AA884}">
  <dimension ref="A1:E32"/>
  <sheetViews>
    <sheetView showGridLines="0" workbookViewId="0">
      <selection activeCell="A33" sqref="A33:XFD1048576"/>
    </sheetView>
  </sheetViews>
  <sheetFormatPr baseColWidth="10" defaultColWidth="11.5546875" defaultRowHeight="14.4" zeroHeight="1"/>
  <cols>
    <col min="1" max="1" width="32.5546875" customWidth="1"/>
    <col min="2" max="2" width="18.33203125" customWidth="1"/>
    <col min="3" max="3" width="17.44140625" customWidth="1"/>
  </cols>
  <sheetData>
    <row r="1" spans="1:5">
      <c r="A1" s="6" t="s">
        <v>188</v>
      </c>
    </row>
    <row r="2" spans="1:5" ht="20.399999999999999" customHeight="1" thickBot="1">
      <c r="A2" s="426"/>
      <c r="B2" s="584" t="s">
        <v>189</v>
      </c>
      <c r="C2" s="584"/>
    </row>
    <row r="3" spans="1:5" ht="42.6" customHeight="1">
      <c r="A3" s="427" t="s">
        <v>95</v>
      </c>
      <c r="B3" s="428" t="s">
        <v>190</v>
      </c>
      <c r="C3" s="429" t="s">
        <v>191</v>
      </c>
      <c r="E3" s="191"/>
    </row>
    <row r="4" spans="1:5" ht="15.6">
      <c r="A4" s="436" t="s">
        <v>192</v>
      </c>
      <c r="B4" s="430">
        <f>B16*B$13</f>
        <v>4.8639999999999999</v>
      </c>
      <c r="C4" s="431">
        <f>C16*B$13</f>
        <v>-0.73199999999999998</v>
      </c>
    </row>
    <row r="5" spans="1:5" ht="15.6">
      <c r="A5" s="436" t="s">
        <v>193</v>
      </c>
      <c r="B5" s="430">
        <f t="shared" ref="B5:B9" si="0">B17*B$13</f>
        <v>6.2E-2</v>
      </c>
      <c r="C5" s="431">
        <f t="shared" ref="C5:C9" si="1">C17*B$13</f>
        <v>0.27500000000000002</v>
      </c>
    </row>
    <row r="6" spans="1:5" ht="15.6">
      <c r="A6" s="436" t="s">
        <v>194</v>
      </c>
      <c r="B6" s="430">
        <f t="shared" si="0"/>
        <v>-3.53</v>
      </c>
      <c r="C6" s="431">
        <f t="shared" si="1"/>
        <v>-2.3879999999999999</v>
      </c>
    </row>
    <row r="7" spans="1:5" ht="15.6">
      <c r="A7" s="436" t="s">
        <v>195</v>
      </c>
      <c r="B7" s="430">
        <f t="shared" si="0"/>
        <v>-4.3999999999999997E-2</v>
      </c>
      <c r="C7" s="431">
        <f t="shared" si="1"/>
        <v>0.26700000000000002</v>
      </c>
    </row>
    <row r="8" spans="1:5" ht="15.6">
      <c r="A8" s="436" t="s">
        <v>196</v>
      </c>
      <c r="B8" s="430">
        <f t="shared" si="0"/>
        <v>0.20200000000000001</v>
      </c>
      <c r="C8" s="431">
        <f t="shared" si="1"/>
        <v>0.159</v>
      </c>
    </row>
    <row r="9" spans="1:5" ht="16.2" thickBot="1">
      <c r="A9" s="437" t="s">
        <v>197</v>
      </c>
      <c r="B9" s="430">
        <f t="shared" si="0"/>
        <v>1.554</v>
      </c>
      <c r="C9" s="431">
        <f t="shared" si="1"/>
        <v>-2.4180000000000001</v>
      </c>
    </row>
    <row r="10" spans="1:5">
      <c r="A10" s="503" t="s">
        <v>93</v>
      </c>
      <c r="B10" s="503"/>
      <c r="C10" s="503"/>
    </row>
    <row r="11" spans="1:5" ht="24.6" customHeight="1">
      <c r="A11" s="504"/>
      <c r="B11" s="504"/>
      <c r="C11" s="504"/>
    </row>
    <row r="12" spans="1:5"/>
    <row r="13" spans="1:5" ht="15.6" hidden="1">
      <c r="B13" s="430">
        <v>-1</v>
      </c>
    </row>
    <row r="16" spans="1:5" ht="15.6" hidden="1">
      <c r="B16" s="430">
        <v>-4.8639999999999999</v>
      </c>
      <c r="C16" s="431">
        <v>0.73199999999999998</v>
      </c>
    </row>
    <row r="17" spans="2:3" ht="15.6" hidden="1">
      <c r="B17" s="430">
        <v>-6.2E-2</v>
      </c>
      <c r="C17" s="431">
        <v>-0.27500000000000002</v>
      </c>
    </row>
    <row r="18" spans="2:3" ht="15.6" hidden="1">
      <c r="B18" s="430">
        <v>3.53</v>
      </c>
      <c r="C18" s="431">
        <v>2.3879999999999999</v>
      </c>
    </row>
    <row r="19" spans="2:3" ht="15.6" hidden="1">
      <c r="B19" s="430">
        <v>4.3999999999999997E-2</v>
      </c>
      <c r="C19" s="431">
        <v>-0.26700000000000002</v>
      </c>
    </row>
    <row r="20" spans="2:3" ht="15.6" hidden="1">
      <c r="B20" s="430">
        <v>-0.20200000000000001</v>
      </c>
      <c r="C20" s="431">
        <v>-0.159</v>
      </c>
    </row>
    <row r="21" spans="2:3" ht="16.2" hidden="1" thickBot="1">
      <c r="B21" s="432">
        <v>-1.554</v>
      </c>
      <c r="C21" s="433">
        <v>2.4180000000000001</v>
      </c>
    </row>
    <row r="23" spans="2:3"/>
    <row r="24" spans="2:3"/>
    <row r="25" spans="2:3"/>
    <row r="26" spans="2:3"/>
    <row r="27" spans="2:3"/>
    <row r="28" spans="2:3"/>
    <row r="29" spans="2:3"/>
    <row r="30" spans="2:3"/>
    <row r="31" spans="2:3"/>
    <row r="32" spans="2:3"/>
  </sheetData>
  <mergeCells count="2">
    <mergeCell ref="B2:C2"/>
    <mergeCell ref="A10:C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C42AF-4F83-4561-89CF-920BDE7B1DEF}">
  <sheetPr codeName="Hoja17"/>
  <dimension ref="A1:I35"/>
  <sheetViews>
    <sheetView workbookViewId="0">
      <selection activeCell="A35" sqref="A35:XFD1048576"/>
    </sheetView>
  </sheetViews>
  <sheetFormatPr baseColWidth="10" defaultColWidth="0" defaultRowHeight="14.4" customHeight="1" zeroHeight="1"/>
  <cols>
    <col min="1" max="13" width="11.44140625" style="11" customWidth="1"/>
    <col min="14" max="16384" width="0" style="11" hidden="1"/>
  </cols>
  <sheetData>
    <row r="1" spans="1:8" ht="14.4" customHeight="1">
      <c r="A1" s="6" t="s">
        <v>198</v>
      </c>
    </row>
    <row r="2" spans="1:8" ht="14.4" customHeight="1">
      <c r="A2" s="348"/>
      <c r="B2" s="348" t="s">
        <v>199</v>
      </c>
      <c r="C2" s="348"/>
      <c r="D2" s="348"/>
    </row>
    <row r="3" spans="1:8" ht="14.4" customHeight="1">
      <c r="A3" s="349" t="s">
        <v>57</v>
      </c>
      <c r="B3" s="349" t="s">
        <v>111</v>
      </c>
      <c r="C3" s="349" t="s">
        <v>112</v>
      </c>
      <c r="D3" s="349" t="s">
        <v>113</v>
      </c>
    </row>
    <row r="4" spans="1:8" ht="14.4" customHeight="1">
      <c r="A4" s="343">
        <v>2016</v>
      </c>
      <c r="B4" s="344">
        <v>0.43330999999999997</v>
      </c>
      <c r="C4" s="344">
        <v>0.43720999999999999</v>
      </c>
      <c r="D4" s="344">
        <v>0.38921</v>
      </c>
    </row>
    <row r="5" spans="1:8" ht="14.4" customHeight="1">
      <c r="A5" s="12">
        <v>2017</v>
      </c>
      <c r="B5" s="345">
        <v>0.43145</v>
      </c>
      <c r="C5" s="345">
        <v>0.43680999999999998</v>
      </c>
      <c r="D5" s="345">
        <v>0.37794</v>
      </c>
    </row>
    <row r="6" spans="1:8" ht="14.4" customHeight="1">
      <c r="A6" s="12">
        <v>2018</v>
      </c>
      <c r="B6" s="345">
        <v>0.43935000000000002</v>
      </c>
      <c r="C6" s="345">
        <v>0.44736999999999999</v>
      </c>
      <c r="D6" s="345">
        <v>0.37157000000000001</v>
      </c>
    </row>
    <row r="7" spans="1:8" ht="14.4" customHeight="1">
      <c r="A7" s="12">
        <v>2019</v>
      </c>
      <c r="B7" s="345">
        <v>0.43080000000000002</v>
      </c>
      <c r="C7" s="345">
        <v>0.43537999999999999</v>
      </c>
      <c r="D7" s="345">
        <v>0.37445000000000001</v>
      </c>
    </row>
    <row r="8" spans="1:8" ht="14.4" customHeight="1">
      <c r="A8" s="12">
        <v>2020</v>
      </c>
      <c r="B8" s="345">
        <v>0.40544000000000002</v>
      </c>
      <c r="C8" s="345">
        <v>0.41082999999999997</v>
      </c>
      <c r="D8" s="345">
        <v>0.36165999999999998</v>
      </c>
    </row>
    <row r="9" spans="1:8" ht="14.4" customHeight="1">
      <c r="A9" s="346">
        <v>2021</v>
      </c>
      <c r="B9" s="347">
        <v>0.39579999999999999</v>
      </c>
      <c r="C9" s="347">
        <v>0.40060000000000001</v>
      </c>
      <c r="D9" s="347">
        <v>0.35657</v>
      </c>
    </row>
    <row r="10" spans="1:8" ht="22.2" customHeight="1">
      <c r="A10" s="586" t="s">
        <v>200</v>
      </c>
      <c r="B10" s="586"/>
      <c r="C10" s="586"/>
      <c r="D10" s="586"/>
      <c r="E10" s="586"/>
      <c r="F10" s="586"/>
      <c r="G10" s="586"/>
      <c r="H10" s="586"/>
    </row>
    <row r="11" spans="1:8" ht="14.4" customHeight="1">
      <c r="A11" s="285"/>
      <c r="B11" s="285"/>
      <c r="C11" s="285"/>
      <c r="D11" s="285"/>
      <c r="E11" s="285"/>
      <c r="F11" s="285"/>
      <c r="G11" s="285"/>
      <c r="H11" s="285"/>
    </row>
    <row r="12" spans="1:8" ht="14.4" customHeight="1"/>
    <row r="13" spans="1:8" ht="14.4" customHeight="1"/>
    <row r="14" spans="1:8" ht="14.4" customHeight="1"/>
    <row r="15" spans="1:8" ht="14.4" customHeight="1"/>
    <row r="16" spans="1:8" ht="14.4" customHeight="1"/>
    <row r="17" spans="2:9" ht="14.4" customHeight="1"/>
    <row r="18" spans="2:9" ht="14.4" customHeight="1"/>
    <row r="19" spans="2:9" ht="14.4" customHeight="1"/>
    <row r="20" spans="2:9" ht="14.4" customHeight="1"/>
    <row r="21" spans="2:9" ht="14.4" customHeight="1"/>
    <row r="22" spans="2:9" ht="14.4" customHeight="1"/>
    <row r="23" spans="2:9" ht="14.4" customHeight="1">
      <c r="B23" s="585"/>
      <c r="C23" s="585"/>
      <c r="D23" s="585"/>
      <c r="E23" s="585"/>
      <c r="F23" s="585"/>
      <c r="G23" s="585"/>
      <c r="H23" s="585"/>
      <c r="I23" s="585"/>
    </row>
    <row r="24" spans="2:9" ht="14.4" customHeight="1"/>
    <row r="25" spans="2:9" ht="14.4" customHeight="1"/>
    <row r="26" spans="2:9" ht="14.4" customHeight="1">
      <c r="B26" s="230"/>
    </row>
    <row r="27" spans="2:9" ht="14.4" customHeight="1"/>
    <row r="28" spans="2:9" ht="14.4" customHeight="1"/>
    <row r="29" spans="2:9" ht="14.4" customHeight="1"/>
    <row r="30" spans="2:9" ht="14.4" customHeight="1"/>
    <row r="31" spans="2:9" ht="14.4" customHeight="1"/>
    <row r="32" spans="2:9" ht="14.4" customHeight="1"/>
    <row r="33" ht="14.4" customHeight="1"/>
    <row r="34" ht="14.4" customHeight="1"/>
    <row r="35" ht="21" hidden="1" customHeight="1"/>
  </sheetData>
  <mergeCells count="2">
    <mergeCell ref="B23:I23"/>
    <mergeCell ref="A10:H10"/>
  </mergeCells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7BE08-3CB0-4AC2-BAC5-AD9F2AE68E50}">
  <sheetPr codeName="Hoja18"/>
  <dimension ref="A1:XFD36"/>
  <sheetViews>
    <sheetView showGridLines="0" zoomScale="115" zoomScaleNormal="115" workbookViewId="0">
      <selection activeCell="I21" sqref="I21"/>
    </sheetView>
  </sheetViews>
  <sheetFormatPr baseColWidth="10" defaultColWidth="0" defaultRowHeight="14.4" customHeight="1" zeroHeight="1"/>
  <cols>
    <col min="1" max="16" width="11.44140625" customWidth="1"/>
    <col min="17" max="17" width="11.44140625" hidden="1"/>
    <col min="18" max="16383" width="11.5546875" hidden="1"/>
    <col min="16384" max="16384" width="9.5546875" hidden="1"/>
  </cols>
  <sheetData>
    <row r="1" spans="1:9" ht="14.4" customHeight="1">
      <c r="A1" s="6" t="s">
        <v>201</v>
      </c>
    </row>
    <row r="2" spans="1:9">
      <c r="A2" s="350"/>
      <c r="B2" s="590" t="s">
        <v>136</v>
      </c>
      <c r="C2" s="589" t="s">
        <v>133</v>
      </c>
      <c r="D2" s="589" t="s">
        <v>134</v>
      </c>
      <c r="E2" s="590" t="s">
        <v>135</v>
      </c>
      <c r="F2" s="210"/>
      <c r="G2" s="210"/>
    </row>
    <row r="3" spans="1:9">
      <c r="A3" s="349"/>
      <c r="B3" s="590"/>
      <c r="C3" s="589"/>
      <c r="D3" s="589"/>
      <c r="E3" s="590"/>
    </row>
    <row r="4" spans="1:9">
      <c r="A4" s="351" t="s">
        <v>202</v>
      </c>
      <c r="B4" s="590"/>
      <c r="C4" s="589"/>
      <c r="D4" s="589"/>
      <c r="E4" s="590"/>
    </row>
    <row r="5" spans="1:9">
      <c r="A5" s="349" t="s">
        <v>57</v>
      </c>
      <c r="B5" s="590"/>
      <c r="C5" s="589"/>
      <c r="D5" s="589"/>
      <c r="E5" s="590" t="s">
        <v>135</v>
      </c>
    </row>
    <row r="6" spans="1:9">
      <c r="A6" s="149">
        <v>2016</v>
      </c>
      <c r="B6" s="352">
        <v>0.44800000000000001</v>
      </c>
      <c r="C6" s="352">
        <v>0.44175999999999999</v>
      </c>
      <c r="D6" s="352">
        <v>0.41638999999999998</v>
      </c>
      <c r="E6" s="352">
        <v>0.40876000000000001</v>
      </c>
    </row>
    <row r="7" spans="1:9">
      <c r="A7" s="149">
        <v>2017</v>
      </c>
      <c r="B7" s="352">
        <v>0.42664000000000002</v>
      </c>
      <c r="C7" s="352">
        <v>0.45551000000000003</v>
      </c>
      <c r="D7" s="352">
        <v>0.40333000000000002</v>
      </c>
      <c r="E7" s="352">
        <v>0.41477000000000003</v>
      </c>
    </row>
    <row r="8" spans="1:9">
      <c r="A8" s="149">
        <v>2018</v>
      </c>
      <c r="B8" s="352">
        <v>0.42592000000000002</v>
      </c>
      <c r="C8" s="352">
        <v>0.48731000000000002</v>
      </c>
      <c r="D8" s="352">
        <v>0.38290999999999997</v>
      </c>
      <c r="E8" s="352">
        <v>0.39239000000000002</v>
      </c>
    </row>
    <row r="9" spans="1:9" ht="14.4" customHeight="1">
      <c r="A9" s="149">
        <v>2019</v>
      </c>
      <c r="B9" s="352">
        <v>0.42033999999999999</v>
      </c>
      <c r="C9" s="352">
        <v>0.46840999999999999</v>
      </c>
      <c r="D9" s="352">
        <v>0.38762000000000002</v>
      </c>
      <c r="E9" s="352">
        <v>0.39377000000000001</v>
      </c>
    </row>
    <row r="10" spans="1:9" ht="14.4" customHeight="1">
      <c r="A10" s="149">
        <v>2020</v>
      </c>
      <c r="B10" s="352">
        <v>0.41094999999999998</v>
      </c>
      <c r="C10" s="352">
        <v>0.42141000000000001</v>
      </c>
      <c r="D10" s="352">
        <v>0.38878000000000001</v>
      </c>
      <c r="E10" s="352">
        <v>0.38328000000000001</v>
      </c>
      <c r="I10" s="8"/>
    </row>
    <row r="11" spans="1:9" ht="14.4" customHeight="1">
      <c r="A11" s="150">
        <v>2021</v>
      </c>
      <c r="B11" s="353">
        <v>0.38435000000000002</v>
      </c>
      <c r="C11" s="353">
        <v>0.41888999999999998</v>
      </c>
      <c r="D11" s="353">
        <v>0.36764999999999998</v>
      </c>
      <c r="E11" s="353">
        <v>0.39118999999999998</v>
      </c>
    </row>
    <row r="12" spans="1:9" ht="14.4" customHeight="1">
      <c r="A12" s="570" t="s">
        <v>93</v>
      </c>
      <c r="B12" s="587"/>
      <c r="C12" s="587"/>
      <c r="D12" s="587"/>
      <c r="E12" s="587"/>
      <c r="F12" s="210"/>
      <c r="G12" s="210"/>
      <c r="H12" s="210"/>
    </row>
    <row r="13" spans="1:9" ht="21.6" customHeight="1">
      <c r="A13" s="588"/>
      <c r="B13" s="588"/>
      <c r="C13" s="588"/>
      <c r="D13" s="588"/>
      <c r="E13" s="588"/>
    </row>
    <row r="14" spans="1:9" ht="14.4" customHeight="1"/>
    <row r="15" spans="1:9" ht="14.4" customHeight="1"/>
    <row r="16" spans="1:9" ht="14.4" customHeight="1"/>
    <row r="17" ht="14.4" customHeight="1"/>
    <row r="18" ht="14.4" customHeight="1"/>
    <row r="19" ht="14.4" customHeight="1"/>
    <row r="20" ht="14.4" customHeight="1"/>
    <row r="21" ht="14.4" customHeight="1"/>
    <row r="22" ht="14.4" customHeight="1"/>
    <row r="23" ht="14.4" customHeight="1"/>
    <row r="24" ht="14.4" customHeight="1"/>
    <row r="25" ht="14.4" customHeight="1"/>
    <row r="26" ht="14.4" customHeight="1"/>
    <row r="27" ht="14.4" customHeight="1"/>
    <row r="28" ht="14.4" customHeight="1"/>
    <row r="29" ht="14.4" customHeight="1"/>
    <row r="30" ht="14.4" customHeight="1"/>
    <row r="31" ht="14.4" customHeight="1"/>
    <row r="32" ht="14.4" customHeight="1"/>
    <row r="33" ht="14.4" customHeight="1"/>
    <row r="34" ht="14.4" customHeight="1"/>
    <row r="35" ht="14.4" customHeight="1"/>
    <row r="36" ht="14.4" customHeight="1"/>
  </sheetData>
  <mergeCells count="5">
    <mergeCell ref="A12:E13"/>
    <mergeCell ref="C2:C5"/>
    <mergeCell ref="D2:D5"/>
    <mergeCell ref="B2:B5"/>
    <mergeCell ref="E2:E5"/>
  </mergeCells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95C25-3E5A-4861-BB3F-6F0171A94378}">
  <sheetPr codeName="Hoja19"/>
  <dimension ref="A1:R64"/>
  <sheetViews>
    <sheetView showGridLines="0" zoomScale="85" zoomScaleNormal="85" workbookViewId="0">
      <selection activeCell="U1" sqref="U1:XFD1048576"/>
    </sheetView>
  </sheetViews>
  <sheetFormatPr baseColWidth="10" defaultColWidth="0" defaultRowHeight="14.4" customHeight="1" zeroHeight="1"/>
  <cols>
    <col min="1" max="5" width="11.44140625" customWidth="1"/>
    <col min="6" max="11" width="13.5546875" bestFit="1" customWidth="1"/>
    <col min="12" max="20" width="11.44140625" customWidth="1"/>
    <col min="21" max="16384" width="11.44140625" hidden="1"/>
  </cols>
  <sheetData>
    <row r="1" spans="1:8" ht="14.4" customHeight="1"/>
    <row r="2" spans="1:8" ht="3.6" customHeight="1">
      <c r="B2" s="166"/>
      <c r="C2" s="186"/>
      <c r="D2" s="187"/>
      <c r="E2" s="188"/>
    </row>
    <row r="3" spans="1:8" ht="14.1" hidden="1" customHeight="1"/>
    <row r="4" spans="1:8" ht="14.4" customHeight="1">
      <c r="A4" s="591" t="s">
        <v>203</v>
      </c>
      <c r="B4" s="591"/>
      <c r="C4" s="591"/>
      <c r="D4" s="591"/>
      <c r="E4" s="235"/>
      <c r="F4" s="235"/>
      <c r="G4" s="235"/>
    </row>
    <row r="5" spans="1:8" ht="14.4" customHeight="1">
      <c r="A5" s="234"/>
      <c r="B5" s="234" t="s">
        <v>111</v>
      </c>
      <c r="C5" s="234" t="s">
        <v>112</v>
      </c>
      <c r="D5" s="234" t="s">
        <v>113</v>
      </c>
    </row>
    <row r="6" spans="1:8" ht="14.4" customHeight="1">
      <c r="A6">
        <v>2016</v>
      </c>
      <c r="B6" s="103">
        <v>2.2143397505700189</v>
      </c>
      <c r="C6" s="103">
        <v>2.2600666428312457</v>
      </c>
      <c r="D6" s="103">
        <v>1.7403347000133469</v>
      </c>
    </row>
    <row r="7" spans="1:8" ht="14.4" customHeight="1">
      <c r="A7">
        <v>2017</v>
      </c>
      <c r="B7" s="103">
        <v>2.1938081765369462</v>
      </c>
      <c r="C7" s="103">
        <v>2.2571996592529877</v>
      </c>
      <c r="D7" s="103">
        <v>1.6374906342510389</v>
      </c>
    </row>
    <row r="8" spans="1:8" ht="14.4" customHeight="1">
      <c r="A8">
        <v>2018</v>
      </c>
      <c r="B8" s="103">
        <v>2.2865783577388097</v>
      </c>
      <c r="C8" s="103">
        <v>2.3831075474297636</v>
      </c>
      <c r="D8" s="103">
        <v>1.5764808614996362</v>
      </c>
    </row>
    <row r="9" spans="1:8" ht="14.4" customHeight="1">
      <c r="A9">
        <v>2019</v>
      </c>
      <c r="B9" s="103">
        <v>2.1884379930447349</v>
      </c>
      <c r="C9" s="103">
        <v>2.2426226120330162</v>
      </c>
      <c r="D9" s="103">
        <v>1.6017438725490196</v>
      </c>
    </row>
    <row r="10" spans="1:8" ht="14.4" customHeight="1">
      <c r="A10">
        <v>2020</v>
      </c>
      <c r="B10" s="103">
        <v>1.9005586880984295</v>
      </c>
      <c r="C10" s="103">
        <v>1.9555087839825243</v>
      </c>
      <c r="D10" s="103">
        <v>1.4829087800851253</v>
      </c>
    </row>
    <row r="11" spans="1:8" ht="14.4" customHeight="1">
      <c r="A11" s="218">
        <v>2021</v>
      </c>
      <c r="B11" s="229">
        <v>1.8149173905173772</v>
      </c>
      <c r="C11" s="229">
        <v>1.8619927235405327</v>
      </c>
      <c r="D11" s="229">
        <v>1.4625015016932608</v>
      </c>
    </row>
    <row r="12" spans="1:8" ht="25.2" customHeight="1">
      <c r="A12" s="571" t="s">
        <v>93</v>
      </c>
      <c r="B12" s="588"/>
      <c r="C12" s="588"/>
      <c r="D12" s="588"/>
      <c r="E12" s="588"/>
      <c r="F12" s="588"/>
      <c r="G12" s="588"/>
      <c r="H12" s="588"/>
    </row>
    <row r="13" spans="1:8" ht="14.4" customHeight="1"/>
    <row r="14" spans="1:8" ht="14.4" customHeight="1"/>
    <row r="15" spans="1:8" ht="14.4" customHeight="1">
      <c r="A15" t="s">
        <v>111</v>
      </c>
    </row>
    <row r="16" spans="1:8" ht="14.4" customHeight="1">
      <c r="A16" s="234" t="s">
        <v>204</v>
      </c>
      <c r="B16" s="234">
        <v>2016</v>
      </c>
      <c r="C16" s="234">
        <v>2017</v>
      </c>
      <c r="D16" s="234">
        <v>2018</v>
      </c>
      <c r="E16" s="234">
        <v>2019</v>
      </c>
      <c r="F16" s="234">
        <v>2020</v>
      </c>
      <c r="G16" s="234" t="s">
        <v>77</v>
      </c>
    </row>
    <row r="17" spans="1:18" ht="14.4" customHeight="1">
      <c r="A17" s="232">
        <v>1</v>
      </c>
      <c r="B17" s="233">
        <v>2084.58</v>
      </c>
      <c r="C17" s="233">
        <v>2287.5700000000002</v>
      </c>
      <c r="D17" s="233">
        <v>2582.7199999999998</v>
      </c>
      <c r="E17" s="233">
        <v>2743.68</v>
      </c>
      <c r="F17" s="233">
        <v>2566.25</v>
      </c>
      <c r="G17" s="233">
        <v>2915.8</v>
      </c>
    </row>
    <row r="18" spans="1:18" ht="14.4" customHeight="1">
      <c r="A18">
        <v>2</v>
      </c>
      <c r="B18" s="231">
        <v>3394.38</v>
      </c>
      <c r="C18" s="231">
        <v>3722.83</v>
      </c>
      <c r="D18" s="231">
        <v>4099.3500000000004</v>
      </c>
      <c r="E18" s="231">
        <v>4358.05</v>
      </c>
      <c r="F18" s="231">
        <v>4293.5600000000004</v>
      </c>
      <c r="G18" s="231">
        <v>4640.91</v>
      </c>
    </row>
    <row r="19" spans="1:18" ht="14.4" customHeight="1">
      <c r="A19">
        <v>3</v>
      </c>
      <c r="B19" s="231">
        <v>4366.95</v>
      </c>
      <c r="C19" s="231">
        <v>4779.24</v>
      </c>
      <c r="D19" s="231">
        <v>5244.19</v>
      </c>
      <c r="E19" s="231">
        <v>5568.1</v>
      </c>
      <c r="F19" s="231">
        <v>5485.6</v>
      </c>
      <c r="G19" s="231">
        <v>5887.76</v>
      </c>
    </row>
    <row r="20" spans="1:18" ht="14.4" customHeight="1">
      <c r="A20">
        <v>4</v>
      </c>
      <c r="B20" s="231">
        <v>5315.86</v>
      </c>
      <c r="C20" s="231">
        <v>5787.06</v>
      </c>
      <c r="D20" s="231">
        <v>6327.84</v>
      </c>
      <c r="E20" s="231">
        <v>6731.3</v>
      </c>
      <c r="F20" s="231">
        <v>6611.5</v>
      </c>
      <c r="G20" s="231">
        <v>7107.65</v>
      </c>
    </row>
    <row r="21" spans="1:18" ht="14.4" customHeight="1">
      <c r="A21">
        <v>5</v>
      </c>
      <c r="B21" s="231">
        <v>6409.11</v>
      </c>
      <c r="C21" s="231">
        <v>6917.29</v>
      </c>
      <c r="D21" s="231">
        <v>7557.46</v>
      </c>
      <c r="E21" s="231">
        <v>8075.5</v>
      </c>
      <c r="F21" s="231">
        <v>7857.39</v>
      </c>
      <c r="G21" s="231">
        <v>8369.2800000000007</v>
      </c>
      <c r="M21" s="103"/>
      <c r="N21" s="103"/>
      <c r="O21" s="103"/>
      <c r="P21" s="103"/>
      <c r="Q21" s="103"/>
      <c r="R21" s="103"/>
    </row>
    <row r="22" spans="1:18" ht="14.4" customHeight="1">
      <c r="A22">
        <v>6</v>
      </c>
      <c r="B22" s="231">
        <v>7692.61</v>
      </c>
      <c r="C22" s="231">
        <v>8223.83</v>
      </c>
      <c r="D22" s="231">
        <v>9035.0300000000007</v>
      </c>
      <c r="E22" s="231">
        <v>9652.85</v>
      </c>
      <c r="F22" s="231">
        <v>9308.16</v>
      </c>
      <c r="G22" s="231">
        <v>9873.08</v>
      </c>
      <c r="M22" s="103"/>
      <c r="N22" s="103"/>
      <c r="O22" s="103"/>
      <c r="P22" s="103"/>
      <c r="Q22" s="103"/>
      <c r="R22" s="103"/>
    </row>
    <row r="23" spans="1:18" ht="14.4" customHeight="1">
      <c r="A23">
        <v>7</v>
      </c>
      <c r="B23" s="231">
        <v>9412.92</v>
      </c>
      <c r="C23" s="231">
        <v>9804.1</v>
      </c>
      <c r="D23" s="231">
        <v>10918.88</v>
      </c>
      <c r="E23" s="231">
        <v>11748.64</v>
      </c>
      <c r="F23" s="231">
        <v>11141.52</v>
      </c>
      <c r="G23" s="231">
        <v>11775.64</v>
      </c>
      <c r="M23" s="103"/>
      <c r="N23" s="103"/>
      <c r="O23" s="103"/>
      <c r="P23" s="103"/>
      <c r="Q23" s="103"/>
      <c r="R23" s="103"/>
    </row>
    <row r="24" spans="1:18" ht="14.4" customHeight="1">
      <c r="A24">
        <v>8</v>
      </c>
      <c r="B24" s="231">
        <v>11673.33</v>
      </c>
      <c r="C24" s="231">
        <v>12202.72</v>
      </c>
      <c r="D24" s="231">
        <v>13572.94</v>
      </c>
      <c r="E24" s="231">
        <v>14552.59</v>
      </c>
      <c r="F24" s="231">
        <v>13851.83</v>
      </c>
      <c r="G24" s="231">
        <v>14494.41</v>
      </c>
    </row>
    <row r="25" spans="1:18" ht="14.4" customHeight="1">
      <c r="A25">
        <v>9</v>
      </c>
      <c r="B25" s="231">
        <v>15841.81</v>
      </c>
      <c r="C25" s="231">
        <v>16531.41</v>
      </c>
      <c r="D25" s="231">
        <v>17913.95</v>
      </c>
      <c r="E25" s="231">
        <v>19337.009999999998</v>
      </c>
      <c r="F25" s="231">
        <v>18411.79</v>
      </c>
      <c r="G25" s="231">
        <v>19110.400000000001</v>
      </c>
    </row>
    <row r="26" spans="1:18" ht="14.4" customHeight="1">
      <c r="A26">
        <v>10</v>
      </c>
      <c r="B26" s="231">
        <v>33573.31</v>
      </c>
      <c r="C26" s="231">
        <v>36366.1</v>
      </c>
      <c r="D26" s="231">
        <v>41739.43</v>
      </c>
      <c r="E26" s="231">
        <v>42458.17</v>
      </c>
      <c r="F26" s="231">
        <v>36028.720000000001</v>
      </c>
      <c r="G26" s="231">
        <v>37300.400000000001</v>
      </c>
    </row>
    <row r="27" spans="1:18" ht="14.4" customHeight="1">
      <c r="A27" s="218"/>
      <c r="B27" s="228">
        <f>SUM(B17:B20)</f>
        <v>15161.77</v>
      </c>
      <c r="C27" s="228">
        <f t="shared" ref="C27:G27" si="0">SUM(C17:C20)</f>
        <v>16576.7</v>
      </c>
      <c r="D27" s="228">
        <f t="shared" si="0"/>
        <v>18254.099999999999</v>
      </c>
      <c r="E27" s="228">
        <f t="shared" si="0"/>
        <v>19401.13</v>
      </c>
      <c r="F27" s="228">
        <f t="shared" si="0"/>
        <v>18956.91</v>
      </c>
      <c r="G27" s="228">
        <f t="shared" si="0"/>
        <v>20552.120000000003</v>
      </c>
      <c r="J27" s="212"/>
    </row>
    <row r="28" spans="1:18" ht="14.4" customHeight="1">
      <c r="B28" s="212"/>
      <c r="C28" s="212"/>
      <c r="D28" s="212"/>
      <c r="E28" s="212"/>
      <c r="F28" s="212"/>
      <c r="G28" s="212"/>
      <c r="J28" s="212"/>
    </row>
    <row r="29" spans="1:18" ht="14.4" customHeight="1">
      <c r="A29" t="s">
        <v>205</v>
      </c>
      <c r="B29" s="103">
        <f>B26/B27</f>
        <v>2.2143397505700189</v>
      </c>
      <c r="C29" s="103">
        <f t="shared" ref="C29:G29" si="1">C26/C27</f>
        <v>2.1938081765369462</v>
      </c>
      <c r="D29" s="103">
        <f t="shared" si="1"/>
        <v>2.2865783577388097</v>
      </c>
      <c r="E29" s="103">
        <f t="shared" si="1"/>
        <v>2.1884379930447349</v>
      </c>
      <c r="F29" s="103">
        <f t="shared" si="1"/>
        <v>1.9005586880984295</v>
      </c>
      <c r="G29" s="103">
        <f t="shared" si="1"/>
        <v>1.8149173905173772</v>
      </c>
      <c r="J29" s="212"/>
    </row>
    <row r="30" spans="1:18" ht="14.4" customHeight="1">
      <c r="J30" s="212"/>
    </row>
    <row r="31" spans="1:18" ht="14.4" customHeight="1">
      <c r="J31" s="212"/>
    </row>
    <row r="32" spans="1:18" ht="14.4" customHeight="1">
      <c r="A32" t="s">
        <v>206</v>
      </c>
      <c r="J32" s="212"/>
    </row>
    <row r="33" spans="1:10" ht="14.4" customHeight="1">
      <c r="A33" s="234" t="s">
        <v>204</v>
      </c>
      <c r="B33" s="234">
        <v>2016</v>
      </c>
      <c r="C33" s="234">
        <v>2017</v>
      </c>
      <c r="D33" s="234">
        <v>2018</v>
      </c>
      <c r="E33" s="234">
        <v>2019</v>
      </c>
      <c r="F33" s="234">
        <v>2020</v>
      </c>
      <c r="G33" s="234" t="s">
        <v>77</v>
      </c>
      <c r="J33" s="212"/>
    </row>
    <row r="34" spans="1:10" ht="14.4" customHeight="1">
      <c r="A34">
        <v>1</v>
      </c>
      <c r="B34">
        <v>2217.84</v>
      </c>
      <c r="C34">
        <v>2418.16</v>
      </c>
      <c r="D34">
        <v>2692.44</v>
      </c>
      <c r="E34">
        <v>2862.5</v>
      </c>
      <c r="F34">
        <v>2618.4499999999998</v>
      </c>
      <c r="G34">
        <v>2926.32</v>
      </c>
      <c r="J34" s="212"/>
    </row>
    <row r="35" spans="1:10" ht="14.4" customHeight="1">
      <c r="A35">
        <v>2</v>
      </c>
      <c r="B35">
        <v>3572.71</v>
      </c>
      <c r="C35">
        <v>3925.63</v>
      </c>
      <c r="D35">
        <v>4266.3100000000004</v>
      </c>
      <c r="E35">
        <v>4571.72</v>
      </c>
      <c r="F35">
        <v>4410.26</v>
      </c>
      <c r="G35">
        <v>4631.18</v>
      </c>
      <c r="J35" s="212"/>
    </row>
    <row r="36" spans="1:10" ht="14.4" customHeight="1">
      <c r="A36">
        <v>3</v>
      </c>
      <c r="B36">
        <v>4562.3100000000004</v>
      </c>
      <c r="C36">
        <v>5002.4399999999996</v>
      </c>
      <c r="D36">
        <v>5459.85</v>
      </c>
      <c r="E36">
        <v>5832.24</v>
      </c>
      <c r="F36">
        <v>5622.76</v>
      </c>
      <c r="G36">
        <v>5931.87</v>
      </c>
      <c r="J36" s="212"/>
    </row>
    <row r="37" spans="1:10" ht="14.4" customHeight="1">
      <c r="A37">
        <v>4</v>
      </c>
      <c r="B37">
        <v>5561.83</v>
      </c>
      <c r="C37">
        <v>6062.58</v>
      </c>
      <c r="D37">
        <v>6597.94</v>
      </c>
      <c r="E37">
        <v>7056.79</v>
      </c>
      <c r="F37">
        <v>6795.29</v>
      </c>
      <c r="G37">
        <v>7166.28</v>
      </c>
      <c r="J37" s="212"/>
    </row>
    <row r="38" spans="1:10" ht="14.4" customHeight="1">
      <c r="A38">
        <v>5</v>
      </c>
      <c r="B38">
        <v>6723.74</v>
      </c>
      <c r="C38">
        <v>7246.44</v>
      </c>
      <c r="D38">
        <v>7866.55</v>
      </c>
      <c r="E38">
        <v>8482.43</v>
      </c>
      <c r="F38">
        <v>8082.25</v>
      </c>
      <c r="G38">
        <v>8406.94</v>
      </c>
    </row>
    <row r="39" spans="1:10" ht="14.4" customHeight="1">
      <c r="A39">
        <v>6</v>
      </c>
      <c r="B39">
        <v>8093.53</v>
      </c>
      <c r="C39">
        <v>8580.59</v>
      </c>
      <c r="D39">
        <v>9406.8799999999992</v>
      </c>
      <c r="E39">
        <v>10136.879999999999</v>
      </c>
      <c r="F39">
        <v>9581.7900000000009</v>
      </c>
      <c r="G39">
        <v>9959.1200000000008</v>
      </c>
    </row>
    <row r="40" spans="1:10" ht="14.4" customHeight="1">
      <c r="A40">
        <v>7</v>
      </c>
      <c r="B40">
        <v>9900.5499999999993</v>
      </c>
      <c r="C40">
        <v>10258.870000000001</v>
      </c>
      <c r="D40">
        <v>11395.96</v>
      </c>
      <c r="E40">
        <v>12350.94</v>
      </c>
      <c r="F40">
        <v>11495.34</v>
      </c>
      <c r="G40">
        <v>11925.63</v>
      </c>
    </row>
    <row r="41" spans="1:10" ht="14.4" customHeight="1">
      <c r="A41">
        <v>8</v>
      </c>
      <c r="B41">
        <v>12342.15</v>
      </c>
      <c r="C41">
        <v>12837.5</v>
      </c>
      <c r="D41">
        <v>14174.18</v>
      </c>
      <c r="E41">
        <v>15244.19</v>
      </c>
      <c r="F41">
        <v>14304.72</v>
      </c>
      <c r="G41">
        <v>14660.19</v>
      </c>
    </row>
    <row r="42" spans="1:10" ht="14.4" customHeight="1">
      <c r="A42">
        <v>9</v>
      </c>
      <c r="B42">
        <v>16902.05</v>
      </c>
      <c r="C42">
        <v>17486.45</v>
      </c>
      <c r="D42">
        <v>18843.349999999999</v>
      </c>
      <c r="E42">
        <v>20499.97</v>
      </c>
      <c r="F42">
        <v>19173.61</v>
      </c>
      <c r="G42">
        <v>19397.55</v>
      </c>
    </row>
    <row r="43" spans="1:10" ht="14.4" customHeight="1">
      <c r="A43">
        <v>10</v>
      </c>
      <c r="B43">
        <v>35968.26</v>
      </c>
      <c r="C43">
        <v>39295.160000000003</v>
      </c>
      <c r="D43">
        <v>45318.46</v>
      </c>
      <c r="E43">
        <v>45577.38</v>
      </c>
      <c r="F43">
        <v>38028.31</v>
      </c>
      <c r="G43">
        <v>38460.67</v>
      </c>
    </row>
    <row r="44" spans="1:10" ht="14.4" customHeight="1">
      <c r="A44" s="218"/>
      <c r="B44" s="228">
        <f>SUM(B34:B37)</f>
        <v>15914.69</v>
      </c>
      <c r="C44" s="228">
        <f t="shared" ref="C44:G44" si="2">SUM(C34:C37)</f>
        <v>17408.809999999998</v>
      </c>
      <c r="D44" s="228">
        <f t="shared" si="2"/>
        <v>19016.54</v>
      </c>
      <c r="E44" s="228">
        <f t="shared" si="2"/>
        <v>20323.25</v>
      </c>
      <c r="F44" s="228">
        <f t="shared" si="2"/>
        <v>19446.760000000002</v>
      </c>
      <c r="G44" s="228">
        <f t="shared" si="2"/>
        <v>20655.649999999998</v>
      </c>
    </row>
    <row r="45" spans="1:10" ht="14.4" customHeight="1">
      <c r="B45" s="212"/>
      <c r="C45" s="212"/>
      <c r="D45" s="212"/>
      <c r="E45" s="212"/>
      <c r="F45" s="212"/>
      <c r="G45" s="212"/>
    </row>
    <row r="46" spans="1:10" ht="14.4" customHeight="1">
      <c r="A46" t="s">
        <v>205</v>
      </c>
      <c r="B46" s="103">
        <f>B43/B44</f>
        <v>2.2600666428312457</v>
      </c>
      <c r="C46" s="103">
        <f t="shared" ref="C46:G46" si="3">C43/C44</f>
        <v>2.2571996592529877</v>
      </c>
      <c r="D46" s="103">
        <f t="shared" si="3"/>
        <v>2.3831075474297636</v>
      </c>
      <c r="E46" s="103">
        <f t="shared" si="3"/>
        <v>2.2426226120330162</v>
      </c>
      <c r="F46" s="103">
        <f t="shared" si="3"/>
        <v>1.9555087839825243</v>
      </c>
      <c r="G46" s="103">
        <f t="shared" si="3"/>
        <v>1.8619927235405327</v>
      </c>
    </row>
    <row r="47" spans="1:10" ht="14.4" customHeight="1"/>
    <row r="48" spans="1:10" ht="14.4" customHeight="1">
      <c r="A48" t="s">
        <v>207</v>
      </c>
    </row>
    <row r="49" spans="1:7" ht="14.4" customHeight="1">
      <c r="A49" s="234" t="s">
        <v>204</v>
      </c>
      <c r="B49" s="234">
        <v>2016</v>
      </c>
      <c r="C49" s="234">
        <v>2017</v>
      </c>
      <c r="D49" s="234">
        <v>2018</v>
      </c>
      <c r="E49" s="234">
        <v>2019</v>
      </c>
      <c r="F49" s="234">
        <v>2020</v>
      </c>
      <c r="G49" s="462" t="s">
        <v>77</v>
      </c>
    </row>
    <row r="50" spans="1:7" ht="14.4" customHeight="1">
      <c r="A50">
        <v>1</v>
      </c>
      <c r="B50">
        <v>1717.55</v>
      </c>
      <c r="C50">
        <v>1936.49</v>
      </c>
      <c r="D50">
        <v>2255.58</v>
      </c>
      <c r="E50">
        <v>2366.65</v>
      </c>
      <c r="F50">
        <v>2382.35</v>
      </c>
      <c r="G50">
        <v>2712.16</v>
      </c>
    </row>
    <row r="51" spans="1:7" ht="14.4" customHeight="1">
      <c r="A51">
        <v>2</v>
      </c>
      <c r="B51">
        <v>2858.19</v>
      </c>
      <c r="C51">
        <v>3088.59</v>
      </c>
      <c r="D51">
        <v>3550.47</v>
      </c>
      <c r="E51">
        <v>3723.52</v>
      </c>
      <c r="F51">
        <v>3862.34</v>
      </c>
      <c r="G51">
        <v>4163.62</v>
      </c>
    </row>
    <row r="52" spans="1:7" ht="14.4" customHeight="1">
      <c r="A52">
        <v>3</v>
      </c>
      <c r="B52">
        <v>3710.36</v>
      </c>
      <c r="C52">
        <v>4004.25</v>
      </c>
      <c r="D52">
        <v>4518.8100000000004</v>
      </c>
      <c r="E52">
        <v>4641.6400000000003</v>
      </c>
      <c r="F52">
        <v>4914.58</v>
      </c>
      <c r="G52">
        <v>5282.33</v>
      </c>
    </row>
    <row r="53" spans="1:7" ht="14.4" customHeight="1">
      <c r="A53">
        <v>4</v>
      </c>
      <c r="B53">
        <v>4525.97</v>
      </c>
      <c r="C53">
        <v>4864.38</v>
      </c>
      <c r="D53">
        <v>5398.42</v>
      </c>
      <c r="E53">
        <v>5588.19</v>
      </c>
      <c r="F53">
        <v>5921.43</v>
      </c>
      <c r="G53">
        <v>6321.03</v>
      </c>
    </row>
    <row r="54" spans="1:7" ht="14.4" customHeight="1">
      <c r="A54">
        <v>5</v>
      </c>
      <c r="B54">
        <v>5402.82</v>
      </c>
      <c r="C54">
        <v>5747.85</v>
      </c>
      <c r="D54">
        <v>6353.13</v>
      </c>
      <c r="E54">
        <v>6571.61</v>
      </c>
      <c r="F54">
        <v>6943.5</v>
      </c>
      <c r="G54">
        <v>7381.45</v>
      </c>
    </row>
    <row r="55" spans="1:7" ht="14.4" customHeight="1">
      <c r="A55">
        <v>6</v>
      </c>
      <c r="B55">
        <v>6385.77</v>
      </c>
      <c r="C55">
        <v>6825.55</v>
      </c>
      <c r="D55">
        <v>7623.66</v>
      </c>
      <c r="E55">
        <v>7797.71</v>
      </c>
      <c r="F55">
        <v>8149.37</v>
      </c>
      <c r="G55">
        <v>8608.5499999999993</v>
      </c>
    </row>
    <row r="56" spans="1:7" ht="14.4" customHeight="1">
      <c r="A56">
        <v>7</v>
      </c>
      <c r="B56">
        <v>7656.82</v>
      </c>
      <c r="C56">
        <v>8172.51</v>
      </c>
      <c r="D56">
        <v>9098.69</v>
      </c>
      <c r="E56">
        <v>9313.83</v>
      </c>
      <c r="F56">
        <v>9686.5400000000009</v>
      </c>
      <c r="G56">
        <v>10196.719999999999</v>
      </c>
    </row>
    <row r="57" spans="1:7" ht="14.4" customHeight="1">
      <c r="A57">
        <v>8</v>
      </c>
      <c r="B57">
        <v>9481.4699999999993</v>
      </c>
      <c r="C57">
        <v>9879</v>
      </c>
      <c r="D57">
        <v>11153.28</v>
      </c>
      <c r="E57">
        <v>11446.13</v>
      </c>
      <c r="F57">
        <v>11807.92</v>
      </c>
      <c r="G57">
        <v>12157.24</v>
      </c>
    </row>
    <row r="58" spans="1:7" ht="14.4" customHeight="1">
      <c r="A58">
        <v>9</v>
      </c>
      <c r="B58">
        <v>12115.02</v>
      </c>
      <c r="C58">
        <v>12931.7</v>
      </c>
      <c r="D58">
        <v>14342.15</v>
      </c>
      <c r="E58">
        <v>14891.67</v>
      </c>
      <c r="F58">
        <v>15455.65</v>
      </c>
      <c r="G58">
        <v>15814.78</v>
      </c>
    </row>
    <row r="59" spans="1:7" ht="14.4" customHeight="1">
      <c r="A59">
        <v>10</v>
      </c>
      <c r="B59">
        <v>22297.29</v>
      </c>
      <c r="C59">
        <v>22750.82</v>
      </c>
      <c r="D59">
        <v>24787.45</v>
      </c>
      <c r="E59">
        <v>26140.46</v>
      </c>
      <c r="F59">
        <v>25329.119999999999</v>
      </c>
      <c r="G59">
        <v>27025.77</v>
      </c>
    </row>
    <row r="60" spans="1:7" ht="14.4" customHeight="1">
      <c r="A60" s="218"/>
      <c r="B60" s="228">
        <f>SUM(B50:B53)</f>
        <v>12812.07</v>
      </c>
      <c r="C60" s="228">
        <f t="shared" ref="C60:G60" si="4">SUM(C50:C53)</f>
        <v>13893.71</v>
      </c>
      <c r="D60" s="228">
        <f t="shared" si="4"/>
        <v>15723.28</v>
      </c>
      <c r="E60" s="228">
        <f t="shared" si="4"/>
        <v>16320</v>
      </c>
      <c r="F60" s="228">
        <f t="shared" si="4"/>
        <v>17080.7</v>
      </c>
      <c r="G60" s="228">
        <f t="shared" si="4"/>
        <v>18479.14</v>
      </c>
    </row>
    <row r="61" spans="1:7" ht="14.4" customHeight="1">
      <c r="B61" s="212"/>
      <c r="C61" s="212"/>
      <c r="D61" s="212"/>
      <c r="E61" s="212"/>
      <c r="F61" s="212"/>
      <c r="G61" s="212"/>
    </row>
    <row r="62" spans="1:7" ht="14.4" customHeight="1">
      <c r="A62" t="s">
        <v>205</v>
      </c>
      <c r="B62" s="103">
        <f>B59/B60</f>
        <v>1.7403347000133469</v>
      </c>
      <c r="C62" s="103">
        <f t="shared" ref="C62:G62" si="5">C59/C60</f>
        <v>1.6374906342510389</v>
      </c>
      <c r="D62" s="103">
        <f t="shared" si="5"/>
        <v>1.5764808614996362</v>
      </c>
      <c r="E62" s="103">
        <f t="shared" si="5"/>
        <v>1.6017438725490196</v>
      </c>
      <c r="F62" s="103">
        <f t="shared" si="5"/>
        <v>1.4829087800851253</v>
      </c>
      <c r="G62" s="103">
        <f t="shared" si="5"/>
        <v>1.4625015016932608</v>
      </c>
    </row>
    <row r="63" spans="1:7" ht="14.4" customHeight="1"/>
    <row r="64" spans="1:7" ht="14.4" customHeight="1"/>
  </sheetData>
  <mergeCells count="2">
    <mergeCell ref="A4:D4"/>
    <mergeCell ref="A12:H12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4690D-F317-478B-85CE-F1F14E2345C5}">
  <sheetPr codeName="Hoja5"/>
  <dimension ref="A1:I27"/>
  <sheetViews>
    <sheetView showGridLines="0" workbookViewId="0"/>
  </sheetViews>
  <sheetFormatPr baseColWidth="10" defaultColWidth="0" defaultRowHeight="14.4" zeroHeight="1"/>
  <cols>
    <col min="1" max="8" width="11.44140625" customWidth="1"/>
    <col min="9" max="9" width="13" customWidth="1"/>
    <col min="10" max="17" width="11.44140625" customWidth="1"/>
    <col min="18" max="16384" width="11.44140625" hidden="1"/>
  </cols>
  <sheetData>
    <row r="1" spans="1:9"/>
    <row r="2" spans="1:9">
      <c r="A2" s="6" t="s">
        <v>208</v>
      </c>
    </row>
    <row r="3" spans="1:9" ht="36.6" customHeight="1">
      <c r="A3" s="594" t="s">
        <v>209</v>
      </c>
      <c r="B3" s="594" t="s">
        <v>176</v>
      </c>
      <c r="C3" s="592" t="s">
        <v>210</v>
      </c>
      <c r="D3" s="592"/>
      <c r="E3" s="592"/>
      <c r="F3" s="592" t="s">
        <v>211</v>
      </c>
      <c r="G3" s="592"/>
      <c r="H3" s="592"/>
      <c r="I3" s="592"/>
    </row>
    <row r="4" spans="1:9" ht="20.399999999999999">
      <c r="A4" s="594"/>
      <c r="B4" s="594"/>
      <c r="C4" s="443">
        <v>2019</v>
      </c>
      <c r="D4" s="443">
        <v>2020</v>
      </c>
      <c r="E4" s="443">
        <v>2021</v>
      </c>
      <c r="F4" s="444" t="s">
        <v>212</v>
      </c>
      <c r="G4" s="444" t="s">
        <v>213</v>
      </c>
      <c r="H4" s="444" t="s">
        <v>214</v>
      </c>
      <c r="I4" s="444" t="s">
        <v>215</v>
      </c>
    </row>
    <row r="5" spans="1:9">
      <c r="A5" s="592" t="s">
        <v>216</v>
      </c>
      <c r="B5" s="443" t="s">
        <v>161</v>
      </c>
      <c r="C5" s="445">
        <v>1149622</v>
      </c>
      <c r="D5" s="445">
        <v>1077161</v>
      </c>
      <c r="E5" s="445">
        <v>1029903</v>
      </c>
      <c r="F5" s="445">
        <v>-47258</v>
      </c>
      <c r="G5" s="446">
        <v>-4.3999999999999997E-2</v>
      </c>
      <c r="H5" s="445">
        <v>-119718</v>
      </c>
      <c r="I5" s="446">
        <v>-0.1041</v>
      </c>
    </row>
    <row r="6" spans="1:9">
      <c r="A6" s="592"/>
      <c r="B6" s="443" t="s">
        <v>162</v>
      </c>
      <c r="C6" s="445">
        <v>937601</v>
      </c>
      <c r="D6" s="445">
        <v>877501</v>
      </c>
      <c r="E6" s="445">
        <v>877561</v>
      </c>
      <c r="F6" s="447">
        <v>60</v>
      </c>
      <c r="G6" s="446">
        <v>0</v>
      </c>
      <c r="H6" s="445">
        <v>-60040</v>
      </c>
      <c r="I6" s="446">
        <v>-6.4000000000000001E-2</v>
      </c>
    </row>
    <row r="7" spans="1:9">
      <c r="A7" s="592"/>
      <c r="B7" s="443" t="s">
        <v>118</v>
      </c>
      <c r="C7" s="445">
        <v>2087223</v>
      </c>
      <c r="D7" s="445">
        <v>1954663</v>
      </c>
      <c r="E7" s="445">
        <v>1907465</v>
      </c>
      <c r="F7" s="445">
        <v>-47198</v>
      </c>
      <c r="G7" s="446">
        <v>-2.4E-2</v>
      </c>
      <c r="H7" s="445">
        <v>-179758</v>
      </c>
      <c r="I7" s="446">
        <v>-8.6099999999999996E-2</v>
      </c>
    </row>
    <row r="8" spans="1:9">
      <c r="A8" s="593" t="s">
        <v>217</v>
      </c>
      <c r="B8" s="448" t="s">
        <v>161</v>
      </c>
      <c r="C8" s="449">
        <v>1621875</v>
      </c>
      <c r="D8" s="449">
        <v>1559636</v>
      </c>
      <c r="E8" s="449">
        <v>1694623</v>
      </c>
      <c r="F8" s="449">
        <v>134986</v>
      </c>
      <c r="G8" s="450">
        <v>8.6999999999999994E-2</v>
      </c>
      <c r="H8" s="449">
        <v>72748</v>
      </c>
      <c r="I8" s="450">
        <v>4.4900000000000002E-2</v>
      </c>
    </row>
    <row r="9" spans="1:9">
      <c r="A9" s="593"/>
      <c r="B9" s="448" t="s">
        <v>162</v>
      </c>
      <c r="C9" s="449">
        <v>954170</v>
      </c>
      <c r="D9" s="449">
        <v>876356</v>
      </c>
      <c r="E9" s="449">
        <v>954557</v>
      </c>
      <c r="F9" s="449">
        <v>78201</v>
      </c>
      <c r="G9" s="450">
        <v>8.8999999999999996E-2</v>
      </c>
      <c r="H9" s="451">
        <v>387</v>
      </c>
      <c r="I9" s="450">
        <v>4.0000000000000002E-4</v>
      </c>
    </row>
    <row r="10" spans="1:9">
      <c r="A10" s="593"/>
      <c r="B10" s="448" t="s">
        <v>118</v>
      </c>
      <c r="C10" s="449">
        <v>2576045</v>
      </c>
      <c r="D10" s="449">
        <v>2435993</v>
      </c>
      <c r="E10" s="449">
        <v>2649180</v>
      </c>
      <c r="F10" s="449">
        <v>213187</v>
      </c>
      <c r="G10" s="450">
        <v>8.7999999999999995E-2</v>
      </c>
      <c r="H10" s="449">
        <v>73135</v>
      </c>
      <c r="I10" s="450">
        <v>2.8400000000000002E-2</v>
      </c>
    </row>
    <row r="11" spans="1:9">
      <c r="A11" s="594" t="s">
        <v>118</v>
      </c>
      <c r="B11" s="443" t="s">
        <v>161</v>
      </c>
      <c r="C11" s="445">
        <v>2771497</v>
      </c>
      <c r="D11" s="445">
        <v>2636798</v>
      </c>
      <c r="E11" s="445">
        <v>2724526</v>
      </c>
      <c r="F11" s="445">
        <v>87729</v>
      </c>
      <c r="G11" s="446">
        <v>3.3000000000000002E-2</v>
      </c>
      <c r="H11" s="445">
        <v>-46970</v>
      </c>
      <c r="I11" s="446">
        <v>-1.6899999999999998E-2</v>
      </c>
    </row>
    <row r="12" spans="1:9">
      <c r="A12" s="594"/>
      <c r="B12" s="443" t="s">
        <v>162</v>
      </c>
      <c r="C12" s="445">
        <v>1891771</v>
      </c>
      <c r="D12" s="445">
        <v>1753857</v>
      </c>
      <c r="E12" s="445">
        <v>1832119</v>
      </c>
      <c r="F12" s="445">
        <v>78261</v>
      </c>
      <c r="G12" s="446">
        <v>4.4999999999999998E-2</v>
      </c>
      <c r="H12" s="445">
        <v>-59653</v>
      </c>
      <c r="I12" s="446">
        <v>-3.15E-2</v>
      </c>
    </row>
    <row r="13" spans="1:9">
      <c r="A13" s="594"/>
      <c r="B13" s="443" t="s">
        <v>118</v>
      </c>
      <c r="C13" s="445">
        <v>4663268</v>
      </c>
      <c r="D13" s="445">
        <v>4390655</v>
      </c>
      <c r="E13" s="445">
        <v>4556645</v>
      </c>
      <c r="F13" s="445">
        <v>165990</v>
      </c>
      <c r="G13" s="446">
        <v>3.7999999999999999E-2</v>
      </c>
      <c r="H13" s="445">
        <v>-106623</v>
      </c>
      <c r="I13" s="446">
        <v>-2.29E-2</v>
      </c>
    </row>
    <row r="14" spans="1:9">
      <c r="A14" s="287" t="s">
        <v>68</v>
      </c>
    </row>
    <row r="15" spans="1:9"/>
    <row r="16" spans="1:9"/>
    <row r="17"/>
    <row r="18"/>
    <row r="19"/>
    <row r="20"/>
    <row r="21"/>
    <row r="22"/>
    <row r="23"/>
    <row r="24"/>
    <row r="25"/>
    <row r="26"/>
    <row r="27"/>
  </sheetData>
  <mergeCells count="7">
    <mergeCell ref="F3:I3"/>
    <mergeCell ref="A5:A7"/>
    <mergeCell ref="A8:A10"/>
    <mergeCell ref="A11:A13"/>
    <mergeCell ref="A3:A4"/>
    <mergeCell ref="B3:B4"/>
    <mergeCell ref="C3:E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1F640-5041-4F8E-B9E6-093DD4B9EC6C}">
  <sheetPr codeName="Hoja20">
    <tabColor theme="7" tint="0.59999389629810485"/>
  </sheetPr>
  <dimension ref="A1:J29"/>
  <sheetViews>
    <sheetView topLeftCell="D1" workbookViewId="0">
      <selection activeCell="K12" sqref="K12"/>
    </sheetView>
  </sheetViews>
  <sheetFormatPr baseColWidth="10" defaultColWidth="8.6640625" defaultRowHeight="14.4"/>
  <cols>
    <col min="1" max="1" width="12.44140625" style="95" bestFit="1" customWidth="1"/>
    <col min="2" max="2" width="12.6640625" style="95" bestFit="1" customWidth="1"/>
    <col min="3" max="3" width="13.5546875" style="95" customWidth="1"/>
    <col min="4" max="7" width="8.6640625" style="95"/>
    <col min="8" max="8" width="9" style="95" bestFit="1" customWidth="1"/>
    <col min="9" max="10" width="8.6640625" style="95"/>
    <col min="11" max="11" width="16.5546875" style="95" customWidth="1"/>
    <col min="12" max="16384" width="8.6640625" style="95"/>
  </cols>
  <sheetData>
    <row r="1" spans="1:9">
      <c r="A1" s="6" t="s">
        <v>21</v>
      </c>
    </row>
    <row r="2" spans="1:9" ht="16.95" customHeight="1">
      <c r="A2" s="595" t="s">
        <v>129</v>
      </c>
      <c r="B2" s="595" t="s">
        <v>218</v>
      </c>
      <c r="C2" s="597" t="s">
        <v>219</v>
      </c>
      <c r="D2" s="598"/>
      <c r="E2" s="598"/>
      <c r="F2" s="597" t="s">
        <v>220</v>
      </c>
      <c r="G2" s="598"/>
      <c r="H2" s="599"/>
    </row>
    <row r="3" spans="1:9" ht="19.2" customHeight="1">
      <c r="A3" s="596"/>
      <c r="B3" s="596"/>
      <c r="C3" s="404" t="s">
        <v>112</v>
      </c>
      <c r="D3" s="404" t="s">
        <v>113</v>
      </c>
      <c r="E3" s="404" t="s">
        <v>111</v>
      </c>
      <c r="F3" s="404" t="s">
        <v>112</v>
      </c>
      <c r="G3" s="404" t="s">
        <v>113</v>
      </c>
      <c r="H3" s="405" t="s">
        <v>111</v>
      </c>
    </row>
    <row r="4" spans="1:9">
      <c r="A4" s="113" t="s">
        <v>221</v>
      </c>
      <c r="B4" s="127">
        <v>1.4730000000000001</v>
      </c>
      <c r="C4" s="197">
        <v>4768.8999999999996</v>
      </c>
      <c r="D4" s="198">
        <v>4246.1000000000004</v>
      </c>
      <c r="E4" s="199">
        <v>4601.6000000000004</v>
      </c>
      <c r="F4" s="200">
        <v>2147.3000000000002</v>
      </c>
      <c r="G4" s="201">
        <v>2057.5</v>
      </c>
      <c r="H4" s="202">
        <v>2118.6</v>
      </c>
    </row>
    <row r="5" spans="1:9">
      <c r="A5" s="113" t="s">
        <v>222</v>
      </c>
      <c r="B5" s="128">
        <v>1.4750000000000001</v>
      </c>
      <c r="C5" s="200">
        <v>4776</v>
      </c>
      <c r="D5" s="201">
        <v>4252.3999999999996</v>
      </c>
      <c r="E5" s="202">
        <v>4608.5</v>
      </c>
      <c r="F5" s="200">
        <v>2150.5</v>
      </c>
      <c r="G5" s="201">
        <v>2060.6</v>
      </c>
      <c r="H5" s="202">
        <v>2121.8000000000002</v>
      </c>
    </row>
    <row r="6" spans="1:9">
      <c r="A6" s="113" t="s">
        <v>223</v>
      </c>
      <c r="B6" s="128">
        <v>1.486</v>
      </c>
      <c r="C6" s="200">
        <v>4810.8999999999996</v>
      </c>
      <c r="D6" s="201">
        <v>4283.5</v>
      </c>
      <c r="E6" s="202">
        <v>4642.2</v>
      </c>
      <c r="F6" s="200">
        <v>2166.3000000000002</v>
      </c>
      <c r="G6" s="201">
        <v>2075.6</v>
      </c>
      <c r="H6" s="202">
        <v>2137.3000000000002</v>
      </c>
    </row>
    <row r="7" spans="1:9">
      <c r="A7" s="113" t="s">
        <v>224</v>
      </c>
      <c r="B7" s="128">
        <v>1.4930000000000001</v>
      </c>
      <c r="C7" s="200">
        <v>4834</v>
      </c>
      <c r="D7" s="201">
        <v>4304</v>
      </c>
      <c r="E7" s="202">
        <v>4664.3999999999996</v>
      </c>
      <c r="F7" s="200">
        <v>2176.6</v>
      </c>
      <c r="G7" s="201">
        <v>2085.6</v>
      </c>
      <c r="H7" s="202">
        <v>2147.5</v>
      </c>
    </row>
    <row r="8" spans="1:9">
      <c r="A8" s="113" t="s">
        <v>225</v>
      </c>
      <c r="B8" s="129">
        <v>1.5220365569320715</v>
      </c>
      <c r="C8" s="200">
        <v>4928.3999999999996</v>
      </c>
      <c r="D8" s="201">
        <v>4388</v>
      </c>
      <c r="E8" s="202">
        <v>4755.5</v>
      </c>
      <c r="F8" s="200">
        <v>2219.1</v>
      </c>
      <c r="G8" s="201">
        <v>2126.3000000000002</v>
      </c>
      <c r="H8" s="202">
        <v>2189.4</v>
      </c>
      <c r="I8"/>
    </row>
    <row r="9" spans="1:9">
      <c r="A9" s="113" t="s">
        <v>226</v>
      </c>
      <c r="B9" s="129">
        <v>1.5208115778118043</v>
      </c>
      <c r="C9" s="200">
        <v>4924.3999999999996</v>
      </c>
      <c r="D9" s="201">
        <v>4384.5</v>
      </c>
      <c r="E9" s="202">
        <v>4751.6000000000004</v>
      </c>
      <c r="F9" s="200">
        <v>2217.3000000000002</v>
      </c>
      <c r="G9" s="201">
        <v>2124.6</v>
      </c>
      <c r="H9" s="202">
        <v>2187.6999999999998</v>
      </c>
    </row>
    <row r="10" spans="1:9">
      <c r="A10" s="113" t="s">
        <v>227</v>
      </c>
      <c r="B10" s="129">
        <v>1.5330613690144772</v>
      </c>
      <c r="C10" s="200">
        <v>4964.1000000000004</v>
      </c>
      <c r="D10" s="201">
        <v>4419.8</v>
      </c>
      <c r="E10" s="202">
        <v>4789.8999999999996</v>
      </c>
      <c r="F10" s="200">
        <v>2235.1999999999998</v>
      </c>
      <c r="G10" s="201">
        <v>2141.6999999999998</v>
      </c>
      <c r="H10" s="202">
        <v>2205.3000000000002</v>
      </c>
      <c r="I10"/>
    </row>
    <row r="11" spans="1:9">
      <c r="A11" s="113" t="s">
        <v>228</v>
      </c>
      <c r="B11" s="129">
        <v>1.554621001531181</v>
      </c>
      <c r="C11" s="200">
        <v>5033.8999999999996</v>
      </c>
      <c r="D11" s="201">
        <v>4482</v>
      </c>
      <c r="E11" s="202">
        <v>4857.3</v>
      </c>
      <c r="F11" s="200">
        <v>2266.6</v>
      </c>
      <c r="G11" s="201">
        <v>2171.8000000000002</v>
      </c>
      <c r="H11" s="202">
        <v>2236.3000000000002</v>
      </c>
    </row>
    <row r="12" spans="1:9">
      <c r="A12" s="113" t="s">
        <v>229</v>
      </c>
      <c r="B12" s="129">
        <v>1.572505696687083</v>
      </c>
      <c r="C12" s="200">
        <v>5091.8205875251506</v>
      </c>
      <c r="D12" s="201">
        <v>4533.5014889336016</v>
      </c>
      <c r="E12" s="202">
        <v>4913.1874044265596</v>
      </c>
      <c r="F12" s="200">
        <v>2292.6830342052313</v>
      </c>
      <c r="G12" s="201">
        <v>2196.805883299799</v>
      </c>
      <c r="H12" s="202">
        <v>2261.9982132796781</v>
      </c>
    </row>
    <row r="13" spans="1:9">
      <c r="A13" s="113" t="s">
        <v>230</v>
      </c>
      <c r="B13" s="129">
        <v>1.5887979189866375</v>
      </c>
      <c r="C13" s="200">
        <v>5144.5403141361248</v>
      </c>
      <c r="D13" s="201">
        <v>4580.5046314941601</v>
      </c>
      <c r="E13" s="202">
        <v>4964.0154651631092</v>
      </c>
      <c r="F13" s="200">
        <v>2316.4221506242448</v>
      </c>
      <c r="G13" s="201">
        <v>2219.5780910189283</v>
      </c>
      <c r="H13" s="202">
        <v>2285.4989126057185</v>
      </c>
    </row>
    <row r="14" spans="1:9">
      <c r="A14" s="113" t="s">
        <v>231</v>
      </c>
      <c r="B14" s="129">
        <v>1.5923503584354128</v>
      </c>
      <c r="C14" s="200">
        <v>5156.0795765081912</v>
      </c>
      <c r="D14" s="201">
        <v>4590.7295405513387</v>
      </c>
      <c r="E14" s="202">
        <v>4975.142636835797</v>
      </c>
      <c r="F14" s="200">
        <v>2321.6432121454254</v>
      </c>
      <c r="G14" s="201">
        <v>2224.5272313224132</v>
      </c>
      <c r="H14" s="202">
        <v>2290.5868717538956</v>
      </c>
    </row>
    <row r="15" spans="1:9">
      <c r="A15" s="113" t="s">
        <v>232</v>
      </c>
      <c r="B15" s="129">
        <v>1.5914928730512254</v>
      </c>
      <c r="C15" s="200">
        <v>5153.2920022062872</v>
      </c>
      <c r="D15" s="201">
        <v>4588.3022614451183</v>
      </c>
      <c r="E15" s="202">
        <v>4972.5034749034749</v>
      </c>
      <c r="F15" s="200">
        <v>2320.3583011583009</v>
      </c>
      <c r="G15" s="201">
        <v>2223.3098731384448</v>
      </c>
      <c r="H15" s="202">
        <v>2289.3396580253725</v>
      </c>
    </row>
    <row r="16" spans="1:9">
      <c r="A16" s="113" t="s">
        <v>233</v>
      </c>
      <c r="B16" s="129">
        <v>1.5912478772271721</v>
      </c>
      <c r="C16" s="200">
        <v>5152.5083299798789</v>
      </c>
      <c r="D16" s="201">
        <v>4587.5348088531191</v>
      </c>
      <c r="E16" s="202">
        <v>4971.7460764587531</v>
      </c>
      <c r="F16" s="200">
        <v>2320.0087726358147</v>
      </c>
      <c r="G16" s="201">
        <v>2222.988893360161</v>
      </c>
      <c r="H16" s="202">
        <v>2288.9582293762573</v>
      </c>
    </row>
    <row r="17" spans="1:10">
      <c r="A17" s="113" t="s">
        <v>234</v>
      </c>
      <c r="B17" s="129">
        <v>1.6096225640311808</v>
      </c>
      <c r="C17" s="200">
        <v>5211.970680628272</v>
      </c>
      <c r="D17" s="201">
        <v>4640.5420861860657</v>
      </c>
      <c r="E17" s="202">
        <v>5029.0796616995576</v>
      </c>
      <c r="F17" s="200">
        <v>2346.7838904550949</v>
      </c>
      <c r="G17" s="201">
        <v>2248.6704792589608</v>
      </c>
      <c r="H17" s="202">
        <v>2315.45533628675</v>
      </c>
    </row>
    <row r="18" spans="1:10">
      <c r="A18" s="113" t="s">
        <v>235</v>
      </c>
      <c r="B18" s="129">
        <v>1.6196673928173724</v>
      </c>
      <c r="C18" s="200">
        <v>5244.532976428286</v>
      </c>
      <c r="D18" s="201">
        <v>4669.4842668797437</v>
      </c>
      <c r="E18" s="202">
        <v>5060.4920335597271</v>
      </c>
      <c r="F18" s="200">
        <v>2361.4713863363959</v>
      </c>
      <c r="G18" s="201">
        <v>2262.6893647622851</v>
      </c>
      <c r="H18" s="202">
        <v>2329.8822692768676</v>
      </c>
    </row>
    <row r="19" spans="1:10">
      <c r="A19" s="113" t="s">
        <v>236</v>
      </c>
      <c r="B19" s="129">
        <v>1.6428194981904201</v>
      </c>
      <c r="C19" s="200">
        <v>5319.74333387755</v>
      </c>
      <c r="D19" s="201">
        <v>4736.5044244897954</v>
      </c>
      <c r="E19" s="202">
        <v>5133.1153371428572</v>
      </c>
      <c r="F19" s="200">
        <v>2395.3058742857143</v>
      </c>
      <c r="G19" s="201">
        <v>2295.1227820408167</v>
      </c>
      <c r="H19" s="202">
        <v>2363.2853289795921</v>
      </c>
    </row>
    <row r="20" spans="1:10">
      <c r="A20" s="113" t="s">
        <v>237</v>
      </c>
      <c r="B20" s="129">
        <v>1.649434385439867</v>
      </c>
      <c r="C20" s="200">
        <v>5340.9179879275644</v>
      </c>
      <c r="D20" s="201">
        <v>4755.2853118712273</v>
      </c>
      <c r="E20" s="202">
        <v>5153.5458752515096</v>
      </c>
      <c r="F20" s="200">
        <v>2404.8435814889331</v>
      </c>
      <c r="G20" s="201">
        <v>2304.2760160965795</v>
      </c>
      <c r="H20" s="202">
        <v>2372.6576257545266</v>
      </c>
    </row>
    <row r="21" spans="1:10">
      <c r="A21" s="113" t="s">
        <v>238</v>
      </c>
      <c r="B21" s="129">
        <v>1.625547292594655</v>
      </c>
      <c r="C21" s="200">
        <v>5263.5350785340306</v>
      </c>
      <c r="D21" s="201">
        <v>4686.4530809504631</v>
      </c>
      <c r="E21" s="202">
        <v>5078.8346355215472</v>
      </c>
      <c r="F21" s="200">
        <v>2370.0016915022152</v>
      </c>
      <c r="G21" s="201">
        <v>2270.9175996778085</v>
      </c>
      <c r="H21" s="202">
        <v>2338.363189689891</v>
      </c>
      <c r="I21" s="236"/>
      <c r="J21" s="236"/>
    </row>
    <row r="22" spans="1:10">
      <c r="A22" s="113" t="s">
        <v>239</v>
      </c>
      <c r="B22" s="129">
        <v>1.6974535669543434</v>
      </c>
      <c r="C22" s="200">
        <v>5496.4070075908903</v>
      </c>
      <c r="D22" s="201">
        <v>4893.7409988014379</v>
      </c>
      <c r="E22" s="202">
        <v>5303.5273112265268</v>
      </c>
      <c r="F22" s="200">
        <v>2474.8834518577701</v>
      </c>
      <c r="G22" s="201">
        <v>2371.3573232121453</v>
      </c>
      <c r="H22" s="202">
        <v>2441.7772353176188</v>
      </c>
      <c r="I22" s="236"/>
    </row>
    <row r="23" spans="1:10">
      <c r="A23" s="113" t="s">
        <v>240</v>
      </c>
      <c r="B23" s="129">
        <v>1.7292083268767362</v>
      </c>
      <c r="C23" s="200">
        <v>5599.485810778825</v>
      </c>
      <c r="D23" s="201">
        <v>4985.5768696062096</v>
      </c>
      <c r="E23" s="202">
        <v>5403.0438484467304</v>
      </c>
      <c r="F23" s="200">
        <v>2521.2647328535108</v>
      </c>
      <c r="G23" s="201">
        <v>2415.813441635602</v>
      </c>
      <c r="H23" s="202">
        <v>2487.5603644579137</v>
      </c>
      <c r="I23" s="236"/>
    </row>
    <row r="24" spans="1:10">
      <c r="A24" s="113" t="s">
        <v>241</v>
      </c>
      <c r="B24" s="129">
        <v>1.766341375082698</v>
      </c>
      <c r="C24" s="200">
        <v>5719.46</v>
      </c>
      <c r="D24" s="201">
        <v>5092.3098</v>
      </c>
      <c r="E24" s="202">
        <v>5518.8149000000003</v>
      </c>
      <c r="F24" s="200">
        <v>2575.2592</v>
      </c>
      <c r="G24" s="201">
        <v>2467.5599000000002</v>
      </c>
      <c r="H24" s="202">
        <v>2540.79</v>
      </c>
    </row>
    <row r="25" spans="1:10">
      <c r="A25" s="113" t="s">
        <v>242</v>
      </c>
      <c r="B25" s="129">
        <v>1.7959179894538293</v>
      </c>
      <c r="C25" s="200">
        <v>5815.2299000000003</v>
      </c>
      <c r="D25" s="201">
        <v>5177.5783000000001</v>
      </c>
      <c r="E25" s="202">
        <v>5611.2250000000004</v>
      </c>
      <c r="F25" s="200">
        <v>2618.3807999999999</v>
      </c>
      <c r="G25" s="201">
        <v>2508.8780999999999</v>
      </c>
      <c r="H25" s="202">
        <v>2583.3344999999999</v>
      </c>
    </row>
    <row r="26" spans="1:10">
      <c r="A26" s="113" t="s">
        <v>243</v>
      </c>
      <c r="B26" s="129">
        <v>1.8315031338125685</v>
      </c>
      <c r="C26" s="200">
        <v>5883.5137000000004</v>
      </c>
      <c r="D26" s="201">
        <v>5238.3747000000003</v>
      </c>
      <c r="E26" s="202">
        <v>5677.1134000000002</v>
      </c>
      <c r="F26" s="200">
        <v>2649.1264000000001</v>
      </c>
      <c r="G26" s="201">
        <v>2538.3380000000002</v>
      </c>
      <c r="H26" s="202">
        <v>2613.6686</v>
      </c>
    </row>
    <row r="27" spans="1:10">
      <c r="A27" s="113" t="s">
        <v>244</v>
      </c>
      <c r="B27" s="129">
        <v>1.8715655484390812</v>
      </c>
      <c r="C27" s="200">
        <v>5995.3977000000004</v>
      </c>
      <c r="D27" s="201">
        <v>5337.9903999999997</v>
      </c>
      <c r="E27" s="202">
        <v>5785.0724</v>
      </c>
      <c r="F27" s="200">
        <v>2699.5036</v>
      </c>
      <c r="G27" s="201">
        <v>2586.6084000000001</v>
      </c>
      <c r="H27" s="202">
        <v>2663.3715000000002</v>
      </c>
    </row>
    <row r="28" spans="1:10" ht="17.399999999999999" customHeight="1">
      <c r="A28" s="570" t="s">
        <v>245</v>
      </c>
      <c r="B28" s="570"/>
      <c r="C28" s="570"/>
      <c r="D28" s="570"/>
      <c r="E28" s="570"/>
      <c r="F28" s="570"/>
      <c r="G28" s="570"/>
      <c r="H28" s="570"/>
    </row>
    <row r="29" spans="1:10">
      <c r="A29" s="571"/>
      <c r="B29" s="571"/>
      <c r="C29" s="571"/>
      <c r="D29" s="571"/>
      <c r="E29" s="571"/>
      <c r="F29" s="571"/>
      <c r="G29" s="571"/>
      <c r="H29" s="571"/>
    </row>
  </sheetData>
  <mergeCells count="5">
    <mergeCell ref="B2:B3"/>
    <mergeCell ref="C2:E2"/>
    <mergeCell ref="F2:H2"/>
    <mergeCell ref="A2:A3"/>
    <mergeCell ref="A28:H29"/>
  </mergeCells>
  <pageMargins left="0.7" right="0.7" top="0.75" bottom="0.75" header="0.3" footer="0.3"/>
  <pageSetup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8F1FB5-3C32-43CA-B671-46DB8815360F}">
  <sheetPr>
    <tabColor theme="7" tint="0.59999389629810485"/>
  </sheetPr>
  <dimension ref="A1:Q25"/>
  <sheetViews>
    <sheetView showGridLines="0" zoomScale="104" zoomScaleNormal="145" workbookViewId="0">
      <selection activeCell="A26" sqref="A26:XFD29"/>
    </sheetView>
  </sheetViews>
  <sheetFormatPr baseColWidth="10" defaultColWidth="0" defaultRowHeight="14.4" zeroHeight="1"/>
  <cols>
    <col min="1" max="1" width="7" customWidth="1"/>
    <col min="2" max="2" width="9.21875" bestFit="1" customWidth="1"/>
    <col min="3" max="3" width="13.44140625" bestFit="1" customWidth="1"/>
    <col min="4" max="5" width="7.109375" bestFit="1" customWidth="1"/>
    <col min="6" max="25" width="7" customWidth="1"/>
    <col min="26" max="16384" width="7" hidden="1"/>
  </cols>
  <sheetData>
    <row r="1" spans="1:5"/>
    <row r="2" spans="1:5">
      <c r="A2" s="6" t="s">
        <v>246</v>
      </c>
    </row>
    <row r="3" spans="1:5" ht="36">
      <c r="A3" s="452"/>
      <c r="B3" s="453" t="s">
        <v>247</v>
      </c>
      <c r="C3" s="453" t="s">
        <v>248</v>
      </c>
      <c r="D3" s="453" t="s">
        <v>249</v>
      </c>
      <c r="E3" s="453" t="s">
        <v>250</v>
      </c>
    </row>
    <row r="4" spans="1:5">
      <c r="A4" s="454" t="s">
        <v>251</v>
      </c>
      <c r="B4" s="455">
        <v>1570346</v>
      </c>
      <c r="C4" s="455">
        <v>4711038000</v>
      </c>
      <c r="D4" s="455">
        <v>3000</v>
      </c>
      <c r="E4" s="600">
        <v>2683</v>
      </c>
    </row>
    <row r="5" spans="1:5">
      <c r="A5" s="454" t="s">
        <v>252</v>
      </c>
      <c r="B5" s="455">
        <v>1351205</v>
      </c>
      <c r="C5" s="455">
        <v>3580693250</v>
      </c>
      <c r="D5" s="455">
        <v>2650</v>
      </c>
      <c r="E5" s="600"/>
    </row>
    <row r="6" spans="1:5">
      <c r="A6" s="454" t="s">
        <v>253</v>
      </c>
      <c r="B6" s="455">
        <v>1349218</v>
      </c>
      <c r="C6" s="455">
        <v>3238123200</v>
      </c>
      <c r="D6" s="455">
        <v>2400</v>
      </c>
      <c r="E6" s="600"/>
    </row>
    <row r="7" spans="1:5">
      <c r="A7" s="454" t="s">
        <v>254</v>
      </c>
      <c r="B7" s="455">
        <v>1349349</v>
      </c>
      <c r="C7" s="455">
        <v>2698698000</v>
      </c>
      <c r="D7" s="455">
        <v>2000</v>
      </c>
      <c r="E7" s="600">
        <v>1767</v>
      </c>
    </row>
    <row r="8" spans="1:5">
      <c r="A8" s="454" t="s">
        <v>255</v>
      </c>
      <c r="B8" s="455">
        <v>1348900</v>
      </c>
      <c r="C8" s="455">
        <v>2226321900</v>
      </c>
      <c r="D8" s="455">
        <v>1650</v>
      </c>
      <c r="E8" s="600"/>
    </row>
    <row r="9" spans="1:5">
      <c r="A9" s="454" t="s">
        <v>256</v>
      </c>
      <c r="B9" s="455">
        <v>1348900</v>
      </c>
      <c r="C9" s="455">
        <v>2225685000</v>
      </c>
      <c r="D9" s="455">
        <v>1650</v>
      </c>
      <c r="E9" s="600"/>
    </row>
    <row r="10" spans="1:5">
      <c r="A10" s="454" t="s">
        <v>257</v>
      </c>
      <c r="B10" s="455">
        <v>1017809</v>
      </c>
      <c r="C10" s="455">
        <v>1679508800</v>
      </c>
      <c r="D10" s="455">
        <v>1650</v>
      </c>
      <c r="E10" s="600">
        <v>1650</v>
      </c>
    </row>
    <row r="11" spans="1:5">
      <c r="A11" s="454" t="s">
        <v>258</v>
      </c>
      <c r="B11" s="455">
        <v>1016380</v>
      </c>
      <c r="C11" s="455">
        <v>1677027000</v>
      </c>
      <c r="D11" s="455">
        <v>1650</v>
      </c>
      <c r="E11" s="600"/>
    </row>
    <row r="12" spans="1:5">
      <c r="A12" s="454" t="s">
        <v>259</v>
      </c>
      <c r="B12" s="455">
        <v>1049975</v>
      </c>
      <c r="C12" s="455">
        <v>1732708250</v>
      </c>
      <c r="D12" s="455">
        <v>1650</v>
      </c>
      <c r="E12" s="600"/>
    </row>
    <row r="13" spans="1:5">
      <c r="A13" s="454" t="s">
        <v>260</v>
      </c>
      <c r="B13" s="455">
        <v>1096353</v>
      </c>
      <c r="C13" s="455">
        <v>1808982450</v>
      </c>
      <c r="D13" s="455">
        <v>1650</v>
      </c>
      <c r="E13" s="600">
        <v>1650</v>
      </c>
    </row>
    <row r="14" spans="1:5">
      <c r="A14" s="454" t="s">
        <v>261</v>
      </c>
      <c r="B14" s="455">
        <v>1153478</v>
      </c>
      <c r="C14" s="455">
        <v>1903511250</v>
      </c>
      <c r="D14" s="455">
        <v>1650</v>
      </c>
      <c r="E14" s="600"/>
    </row>
    <row r="15" spans="1:5">
      <c r="A15" s="454" t="s">
        <v>262</v>
      </c>
      <c r="B15" s="455">
        <v>1172876</v>
      </c>
      <c r="C15" s="455">
        <v>1935245400</v>
      </c>
      <c r="D15" s="455">
        <v>1650</v>
      </c>
      <c r="E15" s="600"/>
    </row>
    <row r="16" spans="1:5">
      <c r="A16" s="456" t="s">
        <v>263</v>
      </c>
    </row>
    <row r="17"/>
    <row r="18"/>
    <row r="19"/>
    <row r="20"/>
    <row r="21"/>
    <row r="22"/>
    <row r="23"/>
    <row r="24"/>
    <row r="25"/>
  </sheetData>
  <mergeCells count="4">
    <mergeCell ref="E4:E6"/>
    <mergeCell ref="E7:E9"/>
    <mergeCell ref="E10:E12"/>
    <mergeCell ref="E13:E1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91A42-EDC3-41AA-A71D-10CF58D14349}">
  <sheetPr>
    <tabColor theme="7" tint="0.59999389629810485"/>
  </sheetPr>
  <dimension ref="A1:F26"/>
  <sheetViews>
    <sheetView showGridLines="0" workbookViewId="0">
      <selection activeCell="A27" sqref="A27:XFD1048576"/>
    </sheetView>
  </sheetViews>
  <sheetFormatPr baseColWidth="10" defaultColWidth="0" defaultRowHeight="14.4" zeroHeight="1"/>
  <cols>
    <col min="1" max="1" width="11.44140625" customWidth="1"/>
    <col min="2" max="2" width="16.109375" customWidth="1"/>
    <col min="3" max="3" width="15.88671875" customWidth="1"/>
    <col min="4" max="4" width="16.33203125" customWidth="1"/>
    <col min="5" max="16" width="11.44140625" customWidth="1"/>
    <col min="17" max="16384" width="11.44140625" hidden="1"/>
  </cols>
  <sheetData>
    <row r="1" spans="1:6"/>
    <row r="2" spans="1:6">
      <c r="A2" s="6" t="s">
        <v>23</v>
      </c>
    </row>
    <row r="3" spans="1:6" ht="32.4" customHeight="1">
      <c r="A3" s="601" t="s">
        <v>264</v>
      </c>
      <c r="B3" s="601" t="s">
        <v>265</v>
      </c>
      <c r="C3" s="601" t="s">
        <v>266</v>
      </c>
      <c r="D3" s="601" t="s">
        <v>267</v>
      </c>
      <c r="E3" s="601" t="s">
        <v>268</v>
      </c>
      <c r="F3" s="601"/>
    </row>
    <row r="4" spans="1:6">
      <c r="A4" s="601"/>
      <c r="B4" s="601"/>
      <c r="C4" s="601"/>
      <c r="D4" s="601"/>
      <c r="E4" s="601" t="s">
        <v>269</v>
      </c>
      <c r="F4" s="601"/>
    </row>
    <row r="5" spans="1:6" ht="24">
      <c r="A5" s="601"/>
      <c r="B5" s="601"/>
      <c r="C5" s="601"/>
      <c r="D5" s="601"/>
      <c r="E5" s="453" t="s">
        <v>270</v>
      </c>
      <c r="F5" s="453" t="s">
        <v>271</v>
      </c>
    </row>
    <row r="6" spans="1:6">
      <c r="A6" s="457">
        <v>20181</v>
      </c>
      <c r="B6" s="455">
        <v>835569</v>
      </c>
      <c r="C6" s="455">
        <v>822995</v>
      </c>
      <c r="D6" s="458">
        <v>1.5299999999999999E-2</v>
      </c>
      <c r="E6" s="455">
        <v>793459</v>
      </c>
      <c r="F6" s="455">
        <v>877679</v>
      </c>
    </row>
    <row r="7" spans="1:6">
      <c r="A7" s="457">
        <v>20182</v>
      </c>
      <c r="B7" s="455">
        <v>813179</v>
      </c>
      <c r="C7" s="455">
        <v>818894</v>
      </c>
      <c r="D7" s="458">
        <v>-7.0000000000000001E-3</v>
      </c>
      <c r="E7" s="455">
        <v>772419</v>
      </c>
      <c r="F7" s="455">
        <v>853938</v>
      </c>
    </row>
    <row r="8" spans="1:6">
      <c r="A8" s="457">
        <v>20183</v>
      </c>
      <c r="B8" s="455">
        <v>822490</v>
      </c>
      <c r="C8" s="455">
        <v>819532</v>
      </c>
      <c r="D8" s="458">
        <v>3.5999999999999999E-3</v>
      </c>
      <c r="E8" s="455">
        <v>780573</v>
      </c>
      <c r="F8" s="455">
        <v>864408</v>
      </c>
    </row>
    <row r="9" spans="1:6">
      <c r="A9" s="457">
        <v>20184</v>
      </c>
      <c r="B9" s="455">
        <v>818445</v>
      </c>
      <c r="C9" s="455">
        <v>817906</v>
      </c>
      <c r="D9" s="458">
        <v>6.9999999999999999E-4</v>
      </c>
      <c r="E9" s="455">
        <v>776401</v>
      </c>
      <c r="F9" s="455">
        <v>860488</v>
      </c>
    </row>
    <row r="10" spans="1:6">
      <c r="A10" s="457">
        <v>20191</v>
      </c>
      <c r="B10" s="455">
        <v>813172</v>
      </c>
      <c r="C10" s="455">
        <v>809046</v>
      </c>
      <c r="D10" s="458">
        <v>5.1000000000000004E-3</v>
      </c>
      <c r="E10" s="455">
        <v>772069</v>
      </c>
      <c r="F10" s="455">
        <v>854276</v>
      </c>
    </row>
    <row r="11" spans="1:6">
      <c r="A11" s="457">
        <v>20192</v>
      </c>
      <c r="B11" s="455">
        <v>803337</v>
      </c>
      <c r="C11" s="455">
        <v>804615</v>
      </c>
      <c r="D11" s="458">
        <v>-1.6000000000000001E-3</v>
      </c>
      <c r="E11" s="455">
        <v>761582</v>
      </c>
      <c r="F11" s="455">
        <v>845092</v>
      </c>
    </row>
    <row r="12" spans="1:6">
      <c r="A12" s="457">
        <v>20193</v>
      </c>
      <c r="B12" s="455">
        <v>785534</v>
      </c>
      <c r="C12" s="455">
        <v>795690</v>
      </c>
      <c r="D12" s="458">
        <v>-1.2800000000000001E-2</v>
      </c>
      <c r="E12" s="455">
        <v>744560</v>
      </c>
      <c r="F12" s="455">
        <v>826509</v>
      </c>
    </row>
    <row r="13" spans="1:6">
      <c r="A13" s="457">
        <v>20194</v>
      </c>
      <c r="B13" s="455">
        <v>777806</v>
      </c>
      <c r="C13" s="455">
        <v>799057</v>
      </c>
      <c r="D13" s="458">
        <v>-2.6599999999999999E-2</v>
      </c>
      <c r="E13" s="455">
        <v>735377</v>
      </c>
      <c r="F13" s="455">
        <v>820235</v>
      </c>
    </row>
    <row r="14" spans="1:6">
      <c r="A14" s="457">
        <v>20201</v>
      </c>
      <c r="B14" s="455">
        <v>805447</v>
      </c>
      <c r="C14" s="455">
        <v>808338</v>
      </c>
      <c r="D14" s="458">
        <v>-3.5999999999999999E-3</v>
      </c>
      <c r="E14" s="455">
        <v>758149</v>
      </c>
      <c r="F14" s="455">
        <v>852745</v>
      </c>
    </row>
    <row r="15" spans="1:6">
      <c r="A15" s="457">
        <v>20202</v>
      </c>
      <c r="B15" s="455">
        <v>1258805</v>
      </c>
      <c r="C15" s="455">
        <v>1526935</v>
      </c>
      <c r="D15" s="458">
        <v>-0.17560000000000001</v>
      </c>
      <c r="E15" s="455">
        <v>1196598</v>
      </c>
      <c r="F15" s="455">
        <v>1321012</v>
      </c>
    </row>
    <row r="16" spans="1:6">
      <c r="A16" s="457">
        <v>20203</v>
      </c>
      <c r="B16" s="455">
        <v>1405327</v>
      </c>
      <c r="C16" s="455">
        <v>1572594</v>
      </c>
      <c r="D16" s="458">
        <v>-0.10639999999999999</v>
      </c>
      <c r="E16" s="455">
        <v>1346593</v>
      </c>
      <c r="F16" s="455">
        <v>1464062</v>
      </c>
    </row>
    <row r="17" spans="1:6">
      <c r="A17" s="457">
        <v>20204</v>
      </c>
      <c r="B17" s="455">
        <v>1419805</v>
      </c>
      <c r="C17" s="455">
        <v>1552201</v>
      </c>
      <c r="D17" s="458">
        <v>-8.5300000000000001E-2</v>
      </c>
      <c r="E17" s="455">
        <v>1358343</v>
      </c>
      <c r="F17" s="455">
        <v>1481268</v>
      </c>
    </row>
    <row r="18" spans="1:6">
      <c r="A18" s="457">
        <v>20211</v>
      </c>
      <c r="B18" s="455">
        <v>1281485</v>
      </c>
      <c r="C18" s="455">
        <v>1423590</v>
      </c>
      <c r="D18" s="458">
        <v>-9.98E-2</v>
      </c>
      <c r="E18" s="455">
        <v>1224339</v>
      </c>
      <c r="F18" s="455">
        <v>1338631</v>
      </c>
    </row>
    <row r="19" spans="1:6">
      <c r="A19" s="457">
        <v>20212</v>
      </c>
      <c r="B19" s="455">
        <v>1082084</v>
      </c>
      <c r="C19" s="455">
        <v>1348421</v>
      </c>
      <c r="D19" s="458">
        <v>-0.19750000000000001</v>
      </c>
      <c r="E19" s="455">
        <v>1028448</v>
      </c>
      <c r="F19" s="455">
        <v>1135720</v>
      </c>
    </row>
    <row r="20" spans="1:6">
      <c r="A20" s="457">
        <v>20213</v>
      </c>
      <c r="B20" s="455">
        <v>1094188</v>
      </c>
      <c r="C20" s="455">
        <v>1342474</v>
      </c>
      <c r="D20" s="458">
        <v>-0.18490000000000001</v>
      </c>
      <c r="E20" s="455">
        <v>1042867</v>
      </c>
      <c r="F20" s="455">
        <v>1145509</v>
      </c>
    </row>
    <row r="21" spans="1:6">
      <c r="A21" s="457">
        <v>20214</v>
      </c>
      <c r="B21" s="455">
        <v>1126835</v>
      </c>
      <c r="C21" s="455">
        <v>1327873</v>
      </c>
      <c r="D21" s="458">
        <v>-0.1784</v>
      </c>
      <c r="E21" s="455">
        <v>1076948</v>
      </c>
      <c r="F21" s="455">
        <v>1176723</v>
      </c>
    </row>
    <row r="22" spans="1:6">
      <c r="A22" s="4" t="s">
        <v>272</v>
      </c>
    </row>
    <row r="23" spans="1:6"/>
    <row r="24" spans="1:6"/>
    <row r="25" spans="1:6"/>
    <row r="26" spans="1:6"/>
  </sheetData>
  <mergeCells count="6">
    <mergeCell ref="A3:A5"/>
    <mergeCell ref="B3:B5"/>
    <mergeCell ref="C3:C5"/>
    <mergeCell ref="D3:D5"/>
    <mergeCell ref="E3:F3"/>
    <mergeCell ref="E4:F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9C3B-388F-4F4F-A9BC-AF7AECE6D7E5}">
  <sheetPr codeName="Hoja21">
    <tabColor theme="7" tint="0.59999389629810485"/>
  </sheetPr>
  <dimension ref="B1:Q44"/>
  <sheetViews>
    <sheetView showGridLines="0" workbookViewId="0">
      <selection activeCell="B27" sqref="B27:I27"/>
    </sheetView>
  </sheetViews>
  <sheetFormatPr baseColWidth="10" defaultColWidth="0" defaultRowHeight="14.4" zeroHeight="1"/>
  <cols>
    <col min="1" max="1" width="10.88671875" customWidth="1"/>
    <col min="2" max="2" width="7" customWidth="1"/>
    <col min="3" max="3" width="6.6640625" customWidth="1"/>
    <col min="4" max="4" width="13.21875" bestFit="1" customWidth="1"/>
    <col min="5" max="5" width="12.88671875" customWidth="1"/>
    <col min="6" max="7" width="14.6640625" bestFit="1" customWidth="1"/>
    <col min="8" max="8" width="15.77734375" bestFit="1" customWidth="1"/>
    <col min="9" max="10" width="15.5546875" customWidth="1"/>
    <col min="11" max="11" width="6.88671875" customWidth="1"/>
    <col min="12" max="12" width="7.44140625" customWidth="1"/>
    <col min="13" max="13" width="12.5546875" bestFit="1" customWidth="1"/>
    <col min="14" max="14" width="13.88671875" customWidth="1"/>
    <col min="15" max="15" width="11.88671875" customWidth="1"/>
    <col min="16" max="16" width="17.33203125" customWidth="1"/>
    <col min="17" max="20" width="10.88671875" customWidth="1"/>
    <col min="21" max="16384" width="10.88671875" hidden="1"/>
  </cols>
  <sheetData>
    <row r="1" spans="2:16" ht="24" customHeight="1">
      <c r="C1" s="6" t="s">
        <v>24</v>
      </c>
      <c r="L1" s="603" t="s">
        <v>273</v>
      </c>
      <c r="M1" s="603"/>
      <c r="N1" s="603"/>
      <c r="O1" s="603"/>
      <c r="P1" s="603"/>
    </row>
    <row r="2" spans="2:16" ht="42.6" customHeight="1">
      <c r="B2" s="406" t="s">
        <v>274</v>
      </c>
      <c r="C2" s="409" t="s">
        <v>57</v>
      </c>
      <c r="D2" s="407" t="s">
        <v>64</v>
      </c>
      <c r="E2" s="407" t="s">
        <v>65</v>
      </c>
      <c r="F2" s="407" t="s">
        <v>66</v>
      </c>
      <c r="G2" s="410" t="s">
        <v>67</v>
      </c>
      <c r="H2" s="407" t="s">
        <v>70</v>
      </c>
      <c r="I2" s="411" t="s">
        <v>71</v>
      </c>
      <c r="J2" s="253"/>
      <c r="K2" s="406" t="s">
        <v>274</v>
      </c>
      <c r="L2" s="406" t="s">
        <v>57</v>
      </c>
      <c r="M2" s="407" t="s">
        <v>64</v>
      </c>
      <c r="N2" s="407" t="s">
        <v>65</v>
      </c>
      <c r="O2" s="407" t="s">
        <v>66</v>
      </c>
      <c r="P2" s="408" t="s">
        <v>67</v>
      </c>
    </row>
    <row r="3" spans="2:16" ht="14.4" customHeight="1">
      <c r="B3" s="604" t="s">
        <v>275</v>
      </c>
      <c r="C3" s="206">
        <v>2000</v>
      </c>
      <c r="D3" s="24">
        <v>666717.50000000757</v>
      </c>
      <c r="E3" s="24">
        <f>F3-D3</f>
        <v>2004788.9999999893</v>
      </c>
      <c r="F3" s="24">
        <v>2671506.4999999967</v>
      </c>
      <c r="G3" s="24">
        <v>5726193</v>
      </c>
      <c r="H3" s="5">
        <f>G3+E3+D3</f>
        <v>8397699.4999999963</v>
      </c>
      <c r="I3" s="126" t="s">
        <v>276</v>
      </c>
      <c r="K3" s="604" t="s">
        <v>275</v>
      </c>
      <c r="L3" s="205">
        <v>2000</v>
      </c>
      <c r="M3" s="172">
        <v>7.9392874203226688E-2</v>
      </c>
      <c r="N3" s="172">
        <v>0.23873073810274137</v>
      </c>
      <c r="O3" s="172">
        <v>0.31812361230596803</v>
      </c>
      <c r="P3" s="173">
        <v>0.68187638769403192</v>
      </c>
    </row>
    <row r="4" spans="2:16">
      <c r="B4" s="605"/>
      <c r="C4" s="206">
        <v>2001</v>
      </c>
      <c r="D4" s="24">
        <v>648102.50000000594</v>
      </c>
      <c r="E4" s="24">
        <f t="shared" ref="E4:E19" si="0">F4-D4</f>
        <v>2136256.9999999856</v>
      </c>
      <c r="F4" s="24">
        <v>2784359.4999999916</v>
      </c>
      <c r="G4" s="5">
        <v>5728409</v>
      </c>
      <c r="H4" s="5">
        <f t="shared" ref="H4:H19" si="1">G4+E4+D4</f>
        <v>8512768.4999999907</v>
      </c>
      <c r="I4" s="180">
        <f>F4-F3</f>
        <v>112852.99999999488</v>
      </c>
      <c r="J4" s="5"/>
      <c r="K4" s="605"/>
      <c r="L4" s="205">
        <v>2001</v>
      </c>
      <c r="M4" s="172">
        <v>7.613299223002451E-2</v>
      </c>
      <c r="N4" s="172">
        <v>0.25094740042251751</v>
      </c>
      <c r="O4" s="172">
        <v>0.32708039265254202</v>
      </c>
      <c r="P4" s="173">
        <v>0.67291960734745804</v>
      </c>
    </row>
    <row r="5" spans="2:16">
      <c r="B5" s="605"/>
      <c r="C5" s="206">
        <v>2002</v>
      </c>
      <c r="D5" s="24">
        <v>737468.49999999756</v>
      </c>
      <c r="E5" s="24">
        <f t="shared" si="0"/>
        <v>2055198.500000034</v>
      </c>
      <c r="F5" s="24">
        <v>2792667.0000000317</v>
      </c>
      <c r="G5" s="5">
        <v>5835192</v>
      </c>
      <c r="H5" s="5">
        <f t="shared" si="1"/>
        <v>8627859.0000000317</v>
      </c>
      <c r="I5" s="180">
        <f>F5-F4</f>
        <v>8307.5000000400469</v>
      </c>
      <c r="J5" s="5"/>
      <c r="K5" s="605"/>
      <c r="L5" s="205">
        <v>2002</v>
      </c>
      <c r="M5" s="172">
        <v>8.5475265965476957E-2</v>
      </c>
      <c r="N5" s="172">
        <v>0.23820493810833462</v>
      </c>
      <c r="O5" s="172">
        <v>0.32368020407381159</v>
      </c>
      <c r="P5" s="173">
        <v>0.67631979592618852</v>
      </c>
    </row>
    <row r="6" spans="2:16">
      <c r="B6" s="605"/>
      <c r="C6" s="206">
        <v>2003</v>
      </c>
      <c r="D6" s="24">
        <v>1028709.9999999992</v>
      </c>
      <c r="E6" s="24">
        <f t="shared" si="0"/>
        <v>2565359.5000000284</v>
      </c>
      <c r="F6" s="24">
        <v>3594069.5000000275</v>
      </c>
      <c r="G6" s="5">
        <v>5150167</v>
      </c>
      <c r="H6" s="5">
        <f t="shared" si="1"/>
        <v>8744236.5000000279</v>
      </c>
      <c r="I6" s="180">
        <f t="shared" ref="I6:I19" si="2">F6-F5</f>
        <v>801402.49999999581</v>
      </c>
      <c r="J6" s="5"/>
      <c r="K6" s="605"/>
      <c r="L6" s="205">
        <v>2003</v>
      </c>
      <c r="M6" s="172">
        <v>0.11764434779411675</v>
      </c>
      <c r="N6" s="172">
        <v>0.29337718621859521</v>
      </c>
      <c r="O6" s="172">
        <v>0.41102153401271196</v>
      </c>
      <c r="P6" s="173">
        <v>0.58897846598728809</v>
      </c>
    </row>
    <row r="7" spans="2:16">
      <c r="B7" s="605"/>
      <c r="C7" s="206">
        <v>2004</v>
      </c>
      <c r="D7" s="24">
        <v>1361612.9999999823</v>
      </c>
      <c r="E7" s="24">
        <f t="shared" si="0"/>
        <v>3026460.0000000233</v>
      </c>
      <c r="F7" s="24">
        <v>4388073.0000000056</v>
      </c>
      <c r="G7" s="5">
        <v>4468404</v>
      </c>
      <c r="H7" s="5">
        <f t="shared" si="1"/>
        <v>8856477.0000000056</v>
      </c>
      <c r="I7" s="180">
        <f t="shared" si="2"/>
        <v>794003.49999997811</v>
      </c>
      <c r="J7" s="5"/>
      <c r="K7" s="605"/>
      <c r="L7" s="205">
        <v>2004</v>
      </c>
      <c r="M7" s="172">
        <v>0.15374205793116144</v>
      </c>
      <c r="N7" s="172">
        <v>0.34172278661142214</v>
      </c>
      <c r="O7" s="172">
        <v>0.4954648445425836</v>
      </c>
      <c r="P7" s="173">
        <v>0.50453515545741634</v>
      </c>
    </row>
    <row r="8" spans="2:16">
      <c r="B8" s="605"/>
      <c r="C8" s="206">
        <v>2005</v>
      </c>
      <c r="D8" s="24">
        <v>1447240.4999999958</v>
      </c>
      <c r="E8" s="24">
        <f t="shared" si="0"/>
        <v>2787940.9999999949</v>
      </c>
      <c r="F8" s="24">
        <v>4235181.4999999907</v>
      </c>
      <c r="G8" s="5">
        <v>4732450</v>
      </c>
      <c r="H8" s="5">
        <f t="shared" si="1"/>
        <v>8967631.4999999907</v>
      </c>
      <c r="I8" s="180">
        <f t="shared" si="2"/>
        <v>-152891.5000000149</v>
      </c>
      <c r="J8" s="5"/>
      <c r="K8" s="605"/>
      <c r="L8" s="205">
        <v>2005</v>
      </c>
      <c r="M8" s="172">
        <v>0.16138492086790143</v>
      </c>
      <c r="N8" s="172">
        <v>0.31088933571813021</v>
      </c>
      <c r="O8" s="172">
        <v>0.47227425658603167</v>
      </c>
      <c r="P8" s="173">
        <v>0.52772574341396838</v>
      </c>
    </row>
    <row r="9" spans="2:16">
      <c r="B9" s="605"/>
      <c r="C9" s="206">
        <v>2006</v>
      </c>
      <c r="D9" s="24">
        <v>1199460.5000000126</v>
      </c>
      <c r="E9" s="24">
        <f t="shared" si="0"/>
        <v>2734142.9999999646</v>
      </c>
      <c r="F9" s="24">
        <v>3933603.4999999772</v>
      </c>
      <c r="G9" s="5">
        <v>5137626</v>
      </c>
      <c r="H9" s="5">
        <f t="shared" si="1"/>
        <v>9071229.4999999776</v>
      </c>
      <c r="I9" s="180">
        <f t="shared" si="2"/>
        <v>-301578.0000000135</v>
      </c>
      <c r="J9" s="5"/>
      <c r="K9" s="605"/>
      <c r="L9" s="205">
        <v>2006</v>
      </c>
      <c r="M9" s="172">
        <v>0.13222690111780894</v>
      </c>
      <c r="N9" s="172">
        <v>0.30140822153206515</v>
      </c>
      <c r="O9" s="172">
        <v>0.43363512264987408</v>
      </c>
      <c r="P9" s="173">
        <v>0.56636487735012597</v>
      </c>
    </row>
    <row r="10" spans="2:16">
      <c r="B10" s="605"/>
      <c r="C10" s="206">
        <v>2007</v>
      </c>
      <c r="D10" s="24">
        <v>1163556.5000000163</v>
      </c>
      <c r="E10" s="24">
        <f t="shared" si="0"/>
        <v>2757551.9999999925</v>
      </c>
      <c r="F10" s="24">
        <v>3921108.5000000088</v>
      </c>
      <c r="G10" s="5">
        <v>5252874</v>
      </c>
      <c r="H10" s="5">
        <f t="shared" si="1"/>
        <v>9173982.5000000093</v>
      </c>
      <c r="I10" s="180">
        <f t="shared" si="2"/>
        <v>-12494.999999968335</v>
      </c>
      <c r="J10" s="5"/>
      <c r="K10" s="605"/>
      <c r="L10" s="205">
        <v>2007</v>
      </c>
      <c r="M10" s="172">
        <v>0.12683221272768008</v>
      </c>
      <c r="N10" s="172">
        <v>0.30058396121858955</v>
      </c>
      <c r="O10" s="172">
        <v>0.42741617394626963</v>
      </c>
      <c r="P10" s="173">
        <v>0.57258382605373048</v>
      </c>
    </row>
    <row r="11" spans="2:16">
      <c r="B11" s="605"/>
      <c r="C11" s="206">
        <v>2008</v>
      </c>
      <c r="D11" s="24">
        <v>1190931.0000000009</v>
      </c>
      <c r="E11" s="24">
        <f t="shared" si="0"/>
        <v>2819807.0000000116</v>
      </c>
      <c r="F11" s="24">
        <v>4010738.0000000126</v>
      </c>
      <c r="G11" s="5">
        <v>5267607</v>
      </c>
      <c r="H11" s="5">
        <f t="shared" si="1"/>
        <v>9278345.0000000112</v>
      </c>
      <c r="I11" s="180">
        <f t="shared" si="2"/>
        <v>89629.500000003725</v>
      </c>
      <c r="J11" s="5"/>
      <c r="K11" s="605"/>
      <c r="L11" s="205">
        <v>2008</v>
      </c>
      <c r="M11" s="172">
        <v>0.128355972967162</v>
      </c>
      <c r="N11" s="172">
        <v>0.30391271288144694</v>
      </c>
      <c r="O11" s="172">
        <v>0.43226868584860895</v>
      </c>
      <c r="P11" s="173">
        <v>0.567731314151391</v>
      </c>
    </row>
    <row r="12" spans="2:16">
      <c r="B12" s="605"/>
      <c r="C12" s="206">
        <v>2009</v>
      </c>
      <c r="D12" s="24">
        <v>1048631.9999999919</v>
      </c>
      <c r="E12" s="24">
        <f t="shared" si="0"/>
        <v>2814253.0000000214</v>
      </c>
      <c r="F12" s="24">
        <v>3862885.0000000135</v>
      </c>
      <c r="G12" s="5">
        <v>5518274</v>
      </c>
      <c r="H12" s="5">
        <f t="shared" si="1"/>
        <v>9381159.000000013</v>
      </c>
      <c r="I12" s="180">
        <f t="shared" si="2"/>
        <v>-147852.99999999907</v>
      </c>
      <c r="J12" s="5"/>
      <c r="K12" s="605"/>
      <c r="L12" s="205">
        <v>2009</v>
      </c>
      <c r="M12" s="172">
        <v>0.1117806445877309</v>
      </c>
      <c r="N12" s="172">
        <v>0.29998990529848096</v>
      </c>
      <c r="O12" s="172">
        <v>0.41177054988621187</v>
      </c>
      <c r="P12" s="173">
        <v>0.58822945011378802</v>
      </c>
    </row>
    <row r="13" spans="2:16">
      <c r="B13" s="605"/>
      <c r="C13" s="206">
        <v>2010</v>
      </c>
      <c r="D13" s="24">
        <v>1022983.0000000065</v>
      </c>
      <c r="E13" s="24">
        <f t="shared" si="0"/>
        <v>2818974.0000000754</v>
      </c>
      <c r="F13" s="24">
        <v>3841957.000000082</v>
      </c>
      <c r="G13" s="5">
        <v>5637758</v>
      </c>
      <c r="H13" s="5">
        <f t="shared" si="1"/>
        <v>9479715.000000082</v>
      </c>
      <c r="I13" s="180">
        <f t="shared" si="2"/>
        <v>-20927.999999931548</v>
      </c>
      <c r="J13" s="5"/>
      <c r="K13" s="605"/>
      <c r="L13" s="205">
        <v>2010</v>
      </c>
      <c r="M13" s="172">
        <v>0.10791284337134624</v>
      </c>
      <c r="N13" s="172">
        <v>0.29736906647509875</v>
      </c>
      <c r="O13" s="172">
        <v>0.40528190984644497</v>
      </c>
      <c r="P13" s="173">
        <v>0.59471809015355503</v>
      </c>
    </row>
    <row r="14" spans="2:16">
      <c r="B14" s="605"/>
      <c r="C14" s="206">
        <v>2011</v>
      </c>
      <c r="D14" s="24">
        <v>910159.00000000559</v>
      </c>
      <c r="E14" s="24">
        <f t="shared" si="0"/>
        <v>2857172.9999999688</v>
      </c>
      <c r="F14" s="24">
        <v>3767331.9999999744</v>
      </c>
      <c r="G14" s="5">
        <v>5812006</v>
      </c>
      <c r="H14" s="5">
        <f t="shared" si="1"/>
        <v>9579337.9999999739</v>
      </c>
      <c r="I14" s="180">
        <f t="shared" si="2"/>
        <v>-74625.000000107568</v>
      </c>
      <c r="J14" s="5"/>
      <c r="K14" s="605"/>
      <c r="L14" s="205">
        <v>2011</v>
      </c>
      <c r="M14" s="172">
        <v>9.5012724261320333E-2</v>
      </c>
      <c r="N14" s="172">
        <v>0.29826413892066811</v>
      </c>
      <c r="O14" s="172">
        <v>0.39327686318198846</v>
      </c>
      <c r="P14" s="173">
        <v>0.6067231368180116</v>
      </c>
    </row>
    <row r="15" spans="2:16">
      <c r="B15" s="605"/>
      <c r="C15" s="206">
        <v>2012</v>
      </c>
      <c r="D15" s="24">
        <v>954154.00000000081</v>
      </c>
      <c r="E15" s="24">
        <f t="shared" si="0"/>
        <v>2885238.0000000386</v>
      </c>
      <c r="F15" s="24">
        <v>3839392.0000000396</v>
      </c>
      <c r="G15" s="5">
        <v>5842797</v>
      </c>
      <c r="H15" s="5">
        <f t="shared" si="1"/>
        <v>9682189.0000000391</v>
      </c>
      <c r="I15" s="180">
        <f t="shared" si="2"/>
        <v>72060.000000065193</v>
      </c>
      <c r="J15" s="5"/>
      <c r="K15" s="605"/>
      <c r="L15" s="205">
        <v>2012</v>
      </c>
      <c r="M15" s="172">
        <v>9.8547342961392004E-2</v>
      </c>
      <c r="N15" s="172">
        <v>0.2979943894918774</v>
      </c>
      <c r="O15" s="172">
        <v>0.3965417324532694</v>
      </c>
      <c r="P15" s="173">
        <v>0.60345826754673071</v>
      </c>
    </row>
    <row r="16" spans="2:16">
      <c r="B16" s="605"/>
      <c r="C16" s="206">
        <v>2013</v>
      </c>
      <c r="D16" s="24">
        <v>908641.00000000512</v>
      </c>
      <c r="E16" s="24">
        <f t="shared" si="0"/>
        <v>2963958.9999999991</v>
      </c>
      <c r="F16" s="24">
        <v>3872600.0000000042</v>
      </c>
      <c r="G16" s="5">
        <v>5912171</v>
      </c>
      <c r="H16" s="5">
        <f t="shared" si="1"/>
        <v>9784771.0000000056</v>
      </c>
      <c r="I16" s="180">
        <f t="shared" si="2"/>
        <v>33207.99999996461</v>
      </c>
      <c r="J16" s="5"/>
      <c r="K16" s="605"/>
      <c r="L16" s="205">
        <v>2013</v>
      </c>
      <c r="M16" s="172">
        <v>9.2862776246883647E-2</v>
      </c>
      <c r="N16" s="172">
        <v>0.30291552045520626</v>
      </c>
      <c r="O16" s="172">
        <v>0.39577829670208992</v>
      </c>
      <c r="P16" s="173">
        <v>0.60422170329791003</v>
      </c>
    </row>
    <row r="17" spans="2:17">
      <c r="B17" s="605"/>
      <c r="C17" s="206">
        <v>2014</v>
      </c>
      <c r="D17" s="24">
        <v>763950.99999999697</v>
      </c>
      <c r="E17" s="24">
        <f t="shared" si="0"/>
        <v>2675531.999999987</v>
      </c>
      <c r="F17" s="24">
        <v>3439482.9999999842</v>
      </c>
      <c r="G17" s="5">
        <v>6442850</v>
      </c>
      <c r="H17" s="5">
        <f t="shared" si="1"/>
        <v>9882332.9999999832</v>
      </c>
      <c r="I17" s="180">
        <f t="shared" si="2"/>
        <v>-433117.00000002002</v>
      </c>
      <c r="J17" s="5"/>
      <c r="K17" s="605"/>
      <c r="L17" s="205">
        <v>2014</v>
      </c>
      <c r="M17" s="172">
        <v>7.730472146607538E-2</v>
      </c>
      <c r="N17" s="172">
        <v>0.27073890345529122</v>
      </c>
      <c r="O17" s="172">
        <v>0.34804362492136659</v>
      </c>
      <c r="P17" s="173">
        <v>0.65195637507863335</v>
      </c>
    </row>
    <row r="18" spans="2:17">
      <c r="B18" s="605"/>
      <c r="C18" s="206">
        <v>2015</v>
      </c>
      <c r="D18" s="24">
        <v>633316.00000000198</v>
      </c>
      <c r="E18" s="24">
        <f t="shared" si="0"/>
        <v>2441789.9999999953</v>
      </c>
      <c r="F18" s="24">
        <v>3075105.9999999972</v>
      </c>
      <c r="G18" s="5">
        <v>6905798</v>
      </c>
      <c r="H18" s="5">
        <f t="shared" si="1"/>
        <v>9980903.9999999981</v>
      </c>
      <c r="I18" s="180">
        <f t="shared" si="2"/>
        <v>-364376.99999998696</v>
      </c>
      <c r="J18" s="5"/>
      <c r="K18" s="606"/>
      <c r="L18" s="205">
        <v>2015</v>
      </c>
      <c r="M18" s="172">
        <v>6.3452769408461812E-2</v>
      </c>
      <c r="N18" s="172">
        <v>0.24464617633833641</v>
      </c>
      <c r="O18" s="172">
        <v>0.30809894574679819</v>
      </c>
      <c r="P18" s="173">
        <v>0.69190105425320181</v>
      </c>
    </row>
    <row r="19" spans="2:17" ht="14.4" customHeight="1">
      <c r="B19" s="606"/>
      <c r="C19" s="207">
        <v>2016</v>
      </c>
      <c r="D19" s="24">
        <v>601513.00000000081</v>
      </c>
      <c r="E19" s="24">
        <f t="shared" si="0"/>
        <v>2310057.0000000056</v>
      </c>
      <c r="F19" s="24">
        <v>2911570.0000000065</v>
      </c>
      <c r="G19" s="5">
        <v>7163903</v>
      </c>
      <c r="H19" s="5">
        <f t="shared" si="1"/>
        <v>10075473.000000006</v>
      </c>
      <c r="I19" s="180">
        <f t="shared" si="2"/>
        <v>-163535.99999999069</v>
      </c>
      <c r="J19" s="5"/>
      <c r="K19" s="604" t="s">
        <v>277</v>
      </c>
      <c r="L19" s="609" t="s">
        <v>278</v>
      </c>
      <c r="M19" s="609"/>
      <c r="N19" s="609"/>
      <c r="O19" s="609"/>
      <c r="P19" s="610"/>
    </row>
    <row r="20" spans="2:17" ht="14.4" customHeight="1">
      <c r="B20" s="604" t="s">
        <v>277</v>
      </c>
      <c r="C20" s="611" t="s">
        <v>278</v>
      </c>
      <c r="D20" s="611"/>
      <c r="E20" s="611"/>
      <c r="F20" s="611"/>
      <c r="G20" s="611"/>
      <c r="H20" s="611"/>
      <c r="I20" s="612"/>
      <c r="J20" s="254"/>
      <c r="K20" s="607"/>
      <c r="L20" s="255">
        <v>2016</v>
      </c>
      <c r="M20" s="172">
        <v>4.4999999999999998E-2</v>
      </c>
      <c r="N20" s="172">
        <f>O20-M20</f>
        <v>0.24099999999999999</v>
      </c>
      <c r="O20" s="172">
        <v>0.28599999999999998</v>
      </c>
      <c r="P20" s="173">
        <v>0.71399999999999997</v>
      </c>
    </row>
    <row r="21" spans="2:17">
      <c r="B21" s="607"/>
      <c r="C21" s="208">
        <v>2016</v>
      </c>
      <c r="D21" s="24">
        <v>457875</v>
      </c>
      <c r="E21" s="24">
        <f>F21-D21</f>
        <v>2421779</v>
      </c>
      <c r="F21" s="24">
        <v>2879654</v>
      </c>
      <c r="G21" s="5">
        <v>7195036</v>
      </c>
      <c r="H21" s="5">
        <f>G21+E21+D21</f>
        <v>10074690</v>
      </c>
      <c r="I21" s="256" t="s">
        <v>276</v>
      </c>
      <c r="J21" s="5"/>
      <c r="K21" s="607"/>
      <c r="L21" s="205">
        <v>2017</v>
      </c>
      <c r="M21" s="172">
        <v>3.7999999999999999E-2</v>
      </c>
      <c r="N21" s="172">
        <f t="shared" ref="N21:N25" si="3">O21-M21</f>
        <v>0.218</v>
      </c>
      <c r="O21" s="172">
        <v>0.25600000000000001</v>
      </c>
      <c r="P21" s="173">
        <v>0.74399999999999999</v>
      </c>
    </row>
    <row r="22" spans="2:17">
      <c r="B22" s="607"/>
      <c r="C22" s="206">
        <v>2017</v>
      </c>
      <c r="D22" s="24">
        <v>381612</v>
      </c>
      <c r="E22" s="24">
        <f>F22-D22</f>
        <v>2217246</v>
      </c>
      <c r="F22" s="24">
        <v>2598858</v>
      </c>
      <c r="G22" s="5">
        <v>7570397</v>
      </c>
      <c r="H22" s="5">
        <f>G22+E22+D22</f>
        <v>10169255</v>
      </c>
      <c r="I22" s="180">
        <f>F22-F21</f>
        <v>-280796</v>
      </c>
      <c r="J22" s="5"/>
      <c r="K22" s="607"/>
      <c r="L22" s="205">
        <v>2018</v>
      </c>
      <c r="M22" s="172">
        <v>2.9000000000000001E-2</v>
      </c>
      <c r="N22" s="172">
        <f t="shared" si="3"/>
        <v>0.19900000000000001</v>
      </c>
      <c r="O22" s="172">
        <v>0.22800000000000001</v>
      </c>
      <c r="P22" s="173">
        <v>0.77200000000000002</v>
      </c>
    </row>
    <row r="23" spans="2:17">
      <c r="B23" s="607"/>
      <c r="C23" s="206">
        <v>2018</v>
      </c>
      <c r="D23" s="5">
        <v>296591</v>
      </c>
      <c r="E23" s="24">
        <f>F23-D23</f>
        <v>2039330</v>
      </c>
      <c r="F23" s="5">
        <v>2335921</v>
      </c>
      <c r="G23" s="5">
        <v>7929358</v>
      </c>
      <c r="H23" s="5">
        <f>G23+E23+D23</f>
        <v>10265279</v>
      </c>
      <c r="I23" s="180">
        <f>F23-F22</f>
        <v>-262937</v>
      </c>
      <c r="J23" s="5"/>
      <c r="K23" s="607"/>
      <c r="L23" s="205">
        <v>2019</v>
      </c>
      <c r="M23" s="172">
        <v>2.5999999999999999E-2</v>
      </c>
      <c r="N23" s="172">
        <f t="shared" si="3"/>
        <v>0.183</v>
      </c>
      <c r="O23" s="172">
        <v>0.20899999999999999</v>
      </c>
      <c r="P23" s="173">
        <v>0.79100000000000004</v>
      </c>
    </row>
    <row r="24" spans="2:17">
      <c r="B24" s="607"/>
      <c r="C24" s="206" t="s">
        <v>301</v>
      </c>
      <c r="D24" s="5">
        <v>273357</v>
      </c>
      <c r="E24" s="24">
        <v>1895655</v>
      </c>
      <c r="F24" s="5">
        <v>2169012</v>
      </c>
      <c r="G24" s="5">
        <v>8188803</v>
      </c>
      <c r="H24" s="5">
        <f>G24+F24</f>
        <v>10357815</v>
      </c>
      <c r="I24" s="180">
        <f>F24-F23</f>
        <v>-166909</v>
      </c>
      <c r="J24" s="5"/>
      <c r="K24" s="607"/>
      <c r="L24" s="205">
        <v>2020</v>
      </c>
      <c r="M24" s="172">
        <v>3.5000000000000003E-2</v>
      </c>
      <c r="N24" s="172">
        <f t="shared" si="3"/>
        <v>0.19900000000000001</v>
      </c>
      <c r="O24" s="172">
        <v>0.23400000000000001</v>
      </c>
      <c r="P24" s="173">
        <v>0.76600000000000001</v>
      </c>
    </row>
    <row r="25" spans="2:17">
      <c r="B25" s="607"/>
      <c r="C25" s="206">
        <v>2020</v>
      </c>
      <c r="D25" s="5">
        <v>366484</v>
      </c>
      <c r="E25" s="24">
        <v>2073995.25</v>
      </c>
      <c r="F25" s="5">
        <v>2440479</v>
      </c>
      <c r="G25" s="5">
        <v>8007345</v>
      </c>
      <c r="H25" s="5">
        <v>10447863.25</v>
      </c>
      <c r="I25" s="180">
        <f>F25-F24</f>
        <v>271467</v>
      </c>
      <c r="J25" s="5"/>
      <c r="K25" s="608"/>
      <c r="L25" s="207" t="s">
        <v>77</v>
      </c>
      <c r="M25" s="177">
        <v>3.1E-2</v>
      </c>
      <c r="N25" s="172">
        <f t="shared" si="3"/>
        <v>0.20699999999999999</v>
      </c>
      <c r="O25" s="175">
        <v>0.23799999999999999</v>
      </c>
      <c r="P25" s="176">
        <v>0.76200000000000001</v>
      </c>
    </row>
    <row r="26" spans="2:17" ht="14.4" customHeight="1">
      <c r="B26" s="608"/>
      <c r="C26" s="207" t="s">
        <v>77</v>
      </c>
      <c r="D26" s="5">
        <v>322771</v>
      </c>
      <c r="E26" s="24">
        <v>2189826</v>
      </c>
      <c r="F26" s="5">
        <v>2512597</v>
      </c>
      <c r="G26" s="5">
        <v>8022764</v>
      </c>
      <c r="H26" s="5">
        <v>10535361</v>
      </c>
      <c r="I26" s="181">
        <f>F26-F25</f>
        <v>72118</v>
      </c>
      <c r="J26" s="5"/>
      <c r="K26" s="613" t="s">
        <v>279</v>
      </c>
      <c r="L26" s="613"/>
      <c r="M26" s="613"/>
      <c r="N26" s="613"/>
      <c r="O26" s="613"/>
      <c r="P26" s="613"/>
      <c r="Q26" s="263"/>
    </row>
    <row r="27" spans="2:17" ht="25.8" customHeight="1">
      <c r="B27" s="570" t="s">
        <v>302</v>
      </c>
      <c r="C27" s="570"/>
      <c r="D27" s="570"/>
      <c r="E27" s="570"/>
      <c r="F27" s="570"/>
      <c r="G27" s="570"/>
      <c r="H27" s="570"/>
      <c r="I27" s="570"/>
      <c r="J27" s="5"/>
      <c r="K27" s="613"/>
      <c r="L27" s="613"/>
      <c r="M27" s="613"/>
      <c r="N27" s="613"/>
      <c r="O27" s="613"/>
      <c r="P27" s="613"/>
    </row>
    <row r="28" spans="2:17">
      <c r="B28" s="602" t="s">
        <v>303</v>
      </c>
      <c r="C28" s="602"/>
      <c r="D28" s="602"/>
      <c r="E28" s="602"/>
      <c r="F28" s="602"/>
      <c r="G28" s="602"/>
      <c r="H28" s="602"/>
      <c r="I28" s="602"/>
      <c r="J28" s="203"/>
      <c r="K28" s="203"/>
    </row>
    <row r="29" spans="2:17">
      <c r="D29" s="263"/>
      <c r="E29" s="263"/>
      <c r="F29" s="263"/>
      <c r="G29" s="263"/>
      <c r="H29" s="263"/>
      <c r="I29" s="263"/>
      <c r="J29" s="263"/>
    </row>
    <row r="30" spans="2:17"/>
    <row r="31" spans="2:17"/>
    <row r="36" spans="6:10" hidden="1">
      <c r="F36" s="5"/>
    </row>
    <row r="37" spans="6:10" hidden="1">
      <c r="F37" s="5"/>
    </row>
    <row r="38" spans="6:10" hidden="1">
      <c r="F38" s="5"/>
    </row>
    <row r="39" spans="6:10" hidden="1">
      <c r="F39" s="5"/>
      <c r="J39" s="5"/>
    </row>
    <row r="40" spans="6:10" hidden="1">
      <c r="F40" s="5"/>
      <c r="J40" s="5"/>
    </row>
    <row r="41" spans="6:10" hidden="1">
      <c r="F41" s="5"/>
      <c r="J41" s="5"/>
    </row>
    <row r="42" spans="6:10" hidden="1">
      <c r="F42" s="5"/>
      <c r="J42" s="5"/>
    </row>
    <row r="43" spans="6:10" hidden="1">
      <c r="J43" s="5"/>
    </row>
    <row r="44" spans="6:10" hidden="1">
      <c r="J44" s="5"/>
    </row>
  </sheetData>
  <mergeCells count="10">
    <mergeCell ref="B27:I27"/>
    <mergeCell ref="B28:I28"/>
    <mergeCell ref="L1:P1"/>
    <mergeCell ref="B3:B19"/>
    <mergeCell ref="K3:K18"/>
    <mergeCell ref="K19:K25"/>
    <mergeCell ref="L19:P19"/>
    <mergeCell ref="B20:B26"/>
    <mergeCell ref="C20:I20"/>
    <mergeCell ref="K26:P27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E6FF2-2EB5-4C11-9B98-2266BFB32757}">
  <dimension ref="B1:O33"/>
  <sheetViews>
    <sheetView showGridLines="0" workbookViewId="0">
      <selection activeCell="A34" sqref="A34:XFD1048576"/>
    </sheetView>
  </sheetViews>
  <sheetFormatPr baseColWidth="10" defaultColWidth="0" defaultRowHeight="12" zeroHeight="1"/>
  <cols>
    <col min="1" max="17" width="11.5546875" style="386" customWidth="1"/>
    <col min="18" max="16384" width="11.5546875" style="386" hidden="1"/>
  </cols>
  <sheetData>
    <row r="1" spans="2:15" ht="22.95" customHeight="1">
      <c r="C1" s="8" t="s">
        <v>26</v>
      </c>
    </row>
    <row r="2" spans="2:15" ht="16.95" customHeight="1">
      <c r="B2" s="614" t="s">
        <v>274</v>
      </c>
      <c r="C2" s="620" t="s">
        <v>57</v>
      </c>
      <c r="D2" s="623" t="s">
        <v>66</v>
      </c>
      <c r="E2" s="623"/>
      <c r="F2" s="623"/>
      <c r="G2" s="623"/>
      <c r="H2" s="623"/>
      <c r="I2" s="623"/>
      <c r="J2" s="623"/>
      <c r="K2" s="623"/>
      <c r="L2" s="624"/>
    </row>
    <row r="3" spans="2:15" ht="18" customHeight="1">
      <c r="B3" s="615" t="s">
        <v>274</v>
      </c>
      <c r="C3" s="621"/>
      <c r="D3" s="625" t="s">
        <v>111</v>
      </c>
      <c r="E3" s="626"/>
      <c r="F3" s="627"/>
      <c r="G3" s="628" t="s">
        <v>280</v>
      </c>
      <c r="H3" s="629"/>
      <c r="I3" s="630"/>
      <c r="J3" s="631" t="s">
        <v>281</v>
      </c>
      <c r="K3" s="631"/>
      <c r="L3" s="632"/>
    </row>
    <row r="4" spans="2:15" ht="28.2" customHeight="1">
      <c r="B4" s="616"/>
      <c r="C4" s="622"/>
      <c r="D4" s="393" t="s">
        <v>282</v>
      </c>
      <c r="E4" s="392" t="s">
        <v>283</v>
      </c>
      <c r="F4" s="394" t="s">
        <v>284</v>
      </c>
      <c r="G4" s="393" t="s">
        <v>282</v>
      </c>
      <c r="H4" s="392" t="s">
        <v>283</v>
      </c>
      <c r="I4" s="394" t="s">
        <v>284</v>
      </c>
      <c r="J4" s="391" t="s">
        <v>282</v>
      </c>
      <c r="K4" s="392" t="s">
        <v>283</v>
      </c>
      <c r="L4" s="392" t="s">
        <v>284</v>
      </c>
      <c r="O4" s="476"/>
    </row>
    <row r="5" spans="2:15" ht="12" customHeight="1">
      <c r="B5" s="617" t="s">
        <v>275</v>
      </c>
      <c r="C5" s="478">
        <v>2000</v>
      </c>
      <c r="D5" s="383">
        <v>31.812361230596501</v>
      </c>
      <c r="E5" s="385">
        <v>29.743821405915632</v>
      </c>
      <c r="F5" s="384">
        <v>33.875009438430467</v>
      </c>
      <c r="G5" s="383">
        <v>23.571634679876357</v>
      </c>
      <c r="H5" s="385">
        <v>21.294109387805573</v>
      </c>
      <c r="I5" s="384">
        <v>25.841660924136683</v>
      </c>
      <c r="J5" s="385">
        <v>45.085647215142316</v>
      </c>
      <c r="K5" s="385">
        <v>41.222494949707595</v>
      </c>
      <c r="L5" s="384">
        <v>48.954655725557721</v>
      </c>
      <c r="N5" s="496"/>
    </row>
    <row r="6" spans="2:15" ht="12" customHeight="1">
      <c r="B6" s="618"/>
      <c r="C6" s="478">
        <v>2001</v>
      </c>
      <c r="D6" s="383">
        <v>32.708039265254264</v>
      </c>
      <c r="E6" s="385">
        <v>30.697735511396743</v>
      </c>
      <c r="F6" s="384">
        <v>34.718242979930409</v>
      </c>
      <c r="G6" s="383">
        <v>24.869915819870869</v>
      </c>
      <c r="H6" s="385">
        <v>22.579999629878543</v>
      </c>
      <c r="I6" s="384">
        <v>27.156724400200964</v>
      </c>
      <c r="J6" s="385">
        <v>45.784911102661766</v>
      </c>
      <c r="K6" s="385">
        <v>42.047240646563345</v>
      </c>
      <c r="L6" s="384">
        <v>49.521558665814858</v>
      </c>
    </row>
    <row r="7" spans="2:15" ht="12" customHeight="1">
      <c r="B7" s="618"/>
      <c r="C7" s="478">
        <v>2002</v>
      </c>
      <c r="D7" s="383">
        <v>32.368020407381508</v>
      </c>
      <c r="E7" s="385">
        <v>30.402991118820992</v>
      </c>
      <c r="F7" s="384">
        <v>34.329258510634396</v>
      </c>
      <c r="G7" s="383">
        <v>24.976218827375654</v>
      </c>
      <c r="H7" s="385">
        <v>22.723268911117405</v>
      </c>
      <c r="I7" s="384">
        <v>27.222146661324313</v>
      </c>
      <c r="J7" s="385">
        <v>45.169844615382424</v>
      </c>
      <c r="K7" s="385">
        <v>41.544668320998014</v>
      </c>
      <c r="L7" s="384">
        <v>48.800956745280232</v>
      </c>
    </row>
    <row r="8" spans="2:15" ht="12" customHeight="1">
      <c r="B8" s="618"/>
      <c r="C8" s="478">
        <v>2003</v>
      </c>
      <c r="D8" s="383">
        <v>41.102153401271799</v>
      </c>
      <c r="E8" s="385">
        <v>39.254590831173545</v>
      </c>
      <c r="F8" s="384">
        <v>42.947044345041874</v>
      </c>
      <c r="G8" s="383">
        <v>33.82899335112262</v>
      </c>
      <c r="H8" s="385">
        <v>31.66977220506854</v>
      </c>
      <c r="I8" s="384">
        <v>35.959469992093588</v>
      </c>
      <c r="J8" s="385">
        <v>54.338246984072313</v>
      </c>
      <c r="K8" s="385">
        <v>50.88722754936974</v>
      </c>
      <c r="L8" s="384">
        <v>57.768570417049055</v>
      </c>
      <c r="N8" s="496"/>
    </row>
    <row r="9" spans="2:15" ht="12" customHeight="1">
      <c r="B9" s="618"/>
      <c r="C9" s="478">
        <v>2004</v>
      </c>
      <c r="D9" s="383">
        <v>49.546484454258731</v>
      </c>
      <c r="E9" s="385">
        <v>47.812811620566436</v>
      </c>
      <c r="F9" s="384">
        <v>51.280566954752729</v>
      </c>
      <c r="G9" s="383">
        <v>44.078694989677196</v>
      </c>
      <c r="H9" s="385">
        <v>41.987314875042109</v>
      </c>
      <c r="I9" s="384">
        <v>46.17140031495456</v>
      </c>
      <c r="J9" s="385">
        <v>60.079546038417952</v>
      </c>
      <c r="K9" s="385">
        <v>57.004162148491616</v>
      </c>
      <c r="L9" s="384">
        <v>63.156453504529168</v>
      </c>
    </row>
    <row r="10" spans="2:15" ht="12" customHeight="1">
      <c r="B10" s="618"/>
      <c r="C10" s="478">
        <v>2005</v>
      </c>
      <c r="D10" s="383">
        <v>47.227425658603387</v>
      </c>
      <c r="E10" s="385">
        <v>45.519919745659791</v>
      </c>
      <c r="F10" s="384">
        <v>48.938937899990236</v>
      </c>
      <c r="G10" s="383">
        <v>42.519284466728273</v>
      </c>
      <c r="H10" s="385">
        <v>40.482431103395847</v>
      </c>
      <c r="I10" s="384">
        <v>44.566046005168374</v>
      </c>
      <c r="J10" s="385">
        <v>56.847359448553625</v>
      </c>
      <c r="K10" s="385">
        <v>53.743288765270776</v>
      </c>
      <c r="L10" s="384">
        <v>59.943272845460967</v>
      </c>
    </row>
    <row r="11" spans="2:15" ht="12" customHeight="1">
      <c r="B11" s="618"/>
      <c r="C11" s="478">
        <v>2006</v>
      </c>
      <c r="D11" s="383">
        <v>43.363512264986362</v>
      </c>
      <c r="E11" s="385">
        <v>41.648899513741796</v>
      </c>
      <c r="F11" s="384">
        <v>45.076922821421945</v>
      </c>
      <c r="G11" s="383">
        <v>38.53215522931486</v>
      </c>
      <c r="H11" s="385">
        <v>36.489111115495263</v>
      </c>
      <c r="I11" s="384">
        <v>40.575396028213945</v>
      </c>
      <c r="J11" s="385">
        <v>53.84602079721553</v>
      </c>
      <c r="K11" s="385">
        <v>50.721923703885111</v>
      </c>
      <c r="L11" s="384">
        <v>56.98326609673061</v>
      </c>
    </row>
    <row r="12" spans="2:15" ht="12" customHeight="1">
      <c r="B12" s="618"/>
      <c r="C12" s="478">
        <v>2007</v>
      </c>
      <c r="D12" s="383">
        <v>42.741617394626594</v>
      </c>
      <c r="E12" s="385">
        <v>40.979195862075692</v>
      </c>
      <c r="F12" s="384">
        <v>44.502915460460109</v>
      </c>
      <c r="G12" s="383">
        <v>38.899954009491658</v>
      </c>
      <c r="H12" s="385">
        <v>36.746976694533835</v>
      </c>
      <c r="I12" s="384">
        <v>41.045245957270154</v>
      </c>
      <c r="J12" s="385">
        <v>51.546507726617854</v>
      </c>
      <c r="K12" s="385">
        <v>48.464487734724656</v>
      </c>
      <c r="L12" s="384">
        <v>54.626357897093719</v>
      </c>
    </row>
    <row r="13" spans="2:15" ht="12" customHeight="1">
      <c r="B13" s="618"/>
      <c r="C13" s="478">
        <v>2008</v>
      </c>
      <c r="D13" s="383">
        <v>43.226868584860767</v>
      </c>
      <c r="E13" s="385">
        <v>41.093502539456296</v>
      </c>
      <c r="F13" s="384">
        <v>45.3523473306103</v>
      </c>
      <c r="G13" s="383">
        <v>38.46373497392473</v>
      </c>
      <c r="H13" s="385">
        <v>35.795389731071708</v>
      </c>
      <c r="I13" s="384">
        <v>41.109878964311051</v>
      </c>
      <c r="J13" s="385">
        <v>54.929610000093149</v>
      </c>
      <c r="K13" s="385">
        <v>51.860235849020405</v>
      </c>
      <c r="L13" s="384">
        <v>58.017211941586368</v>
      </c>
    </row>
    <row r="14" spans="2:15" ht="12" customHeight="1">
      <c r="B14" s="618"/>
      <c r="C14" s="478">
        <v>2009</v>
      </c>
      <c r="D14" s="383">
        <v>41.177054988621343</v>
      </c>
      <c r="E14" s="385">
        <v>39.117675074046204</v>
      </c>
      <c r="F14" s="384">
        <v>43.227353579832254</v>
      </c>
      <c r="G14" s="383">
        <v>37.57119010609761</v>
      </c>
      <c r="H14" s="385">
        <v>35.018937560474228</v>
      </c>
      <c r="I14" s="384">
        <v>40.112689382716113</v>
      </c>
      <c r="J14" s="385">
        <v>50.628282396281492</v>
      </c>
      <c r="K14" s="385">
        <v>47.569302088937704</v>
      </c>
      <c r="L14" s="384">
        <v>53.670035259746065</v>
      </c>
    </row>
    <row r="15" spans="2:15" ht="12" customHeight="1">
      <c r="B15" s="618"/>
      <c r="C15" s="478">
        <v>2010</v>
      </c>
      <c r="D15" s="383">
        <v>40.528190984644581</v>
      </c>
      <c r="E15" s="385">
        <v>38.358022256080062</v>
      </c>
      <c r="F15" s="384">
        <v>42.692236509238455</v>
      </c>
      <c r="G15" s="383">
        <v>37.08185686776644</v>
      </c>
      <c r="H15" s="385">
        <v>34.356397622094839</v>
      </c>
      <c r="I15" s="384">
        <v>39.785097381120551</v>
      </c>
      <c r="J15" s="385">
        <v>50.200696132081987</v>
      </c>
      <c r="K15" s="385">
        <v>47.229821594471446</v>
      </c>
      <c r="L15" s="384">
        <v>53.170200147106101</v>
      </c>
    </row>
    <row r="16" spans="2:15" ht="12" customHeight="1">
      <c r="B16" s="618"/>
      <c r="C16" s="478">
        <v>2011</v>
      </c>
      <c r="D16" s="383">
        <v>39.327686318198609</v>
      </c>
      <c r="E16" s="385">
        <v>37.15860462504385</v>
      </c>
      <c r="F16" s="384">
        <v>41.489639267475653</v>
      </c>
      <c r="G16" s="383">
        <v>36.342010423330478</v>
      </c>
      <c r="H16" s="385">
        <v>33.640257112915734</v>
      </c>
      <c r="I16" s="384">
        <v>39.024938349378914</v>
      </c>
      <c r="J16" s="385">
        <v>48.21410855692865</v>
      </c>
      <c r="K16" s="385">
        <v>45.280072869805636</v>
      </c>
      <c r="L16" s="384">
        <v>51.124758500412071</v>
      </c>
    </row>
    <row r="17" spans="2:12" ht="12" customHeight="1">
      <c r="B17" s="618"/>
      <c r="C17" s="478">
        <v>2012</v>
      </c>
      <c r="D17" s="383">
        <v>39.654173245327065</v>
      </c>
      <c r="E17" s="385">
        <v>37.502147583877345</v>
      </c>
      <c r="F17" s="384">
        <v>41.797630355256651</v>
      </c>
      <c r="G17" s="383">
        <v>36.606934292120549</v>
      </c>
      <c r="H17" s="385">
        <v>33.944609945510607</v>
      </c>
      <c r="I17" s="384">
        <v>39.24684837998565</v>
      </c>
      <c r="J17" s="385">
        <v>49.259839642643939</v>
      </c>
      <c r="K17" s="385">
        <v>46.420781468872462</v>
      </c>
      <c r="L17" s="384">
        <v>52.085097635937025</v>
      </c>
    </row>
    <row r="18" spans="2:12" ht="12" customHeight="1">
      <c r="B18" s="618"/>
      <c r="C18" s="478">
        <v>2013</v>
      </c>
      <c r="D18" s="383">
        <v>39.577829670208942</v>
      </c>
      <c r="E18" s="385">
        <v>37.491738909009896</v>
      </c>
      <c r="F18" s="384">
        <v>41.651578114942282</v>
      </c>
      <c r="G18" s="383">
        <v>36.139417827874901</v>
      </c>
      <c r="H18" s="385">
        <v>33.595366644421333</v>
      </c>
      <c r="I18" s="384">
        <v>38.66408559199833</v>
      </c>
      <c r="J18" s="385">
        <v>51.016768600738736</v>
      </c>
      <c r="K18" s="385">
        <v>48.250879557915241</v>
      </c>
      <c r="L18" s="384">
        <v>53.743963286118998</v>
      </c>
    </row>
    <row r="19" spans="2:12" ht="12" customHeight="1">
      <c r="B19" s="618"/>
      <c r="C19" s="478">
        <v>2014</v>
      </c>
      <c r="D19" s="383">
        <v>34.804362492136221</v>
      </c>
      <c r="E19" s="385">
        <v>32.755373742760156</v>
      </c>
      <c r="F19" s="384">
        <v>36.856561759278151</v>
      </c>
      <c r="G19" s="383">
        <v>31.980313197476068</v>
      </c>
      <c r="H19" s="385">
        <v>29.504057788971426</v>
      </c>
      <c r="I19" s="384">
        <v>34.463704915795077</v>
      </c>
      <c r="J19" s="385">
        <v>44.71154438313858</v>
      </c>
      <c r="K19" s="385">
        <v>41.825048380727452</v>
      </c>
      <c r="L19" s="384">
        <v>47.625156797544015</v>
      </c>
    </row>
    <row r="20" spans="2:12" ht="12" customHeight="1">
      <c r="B20" s="618"/>
      <c r="C20" s="478">
        <v>2015</v>
      </c>
      <c r="D20" s="383">
        <v>30.809894574679809</v>
      </c>
      <c r="E20" s="385">
        <v>28.772702391939866</v>
      </c>
      <c r="F20" s="384">
        <v>32.843863820028332</v>
      </c>
      <c r="G20" s="383">
        <v>28.25587736024778</v>
      </c>
      <c r="H20" s="385">
        <v>25.8067999794728</v>
      </c>
      <c r="I20" s="384">
        <v>30.702991359734515</v>
      </c>
      <c r="J20" s="385">
        <v>40.243453398448615</v>
      </c>
      <c r="K20" s="385">
        <v>37.430387121097105</v>
      </c>
      <c r="L20" s="384">
        <v>43.016756018933727</v>
      </c>
    </row>
    <row r="21" spans="2:12" ht="12" customHeight="1">
      <c r="B21" s="618"/>
      <c r="C21" s="478">
        <v>2016</v>
      </c>
      <c r="D21" s="383">
        <v>28.897601134954161</v>
      </c>
      <c r="E21" s="385">
        <v>26.836084092345427</v>
      </c>
      <c r="F21" s="384">
        <v>30.958472153249932</v>
      </c>
      <c r="G21" s="383">
        <v>26.5752303832057</v>
      </c>
      <c r="H21" s="385">
        <v>24.112403920564731</v>
      </c>
      <c r="I21" s="384">
        <v>29.046028318119333</v>
      </c>
      <c r="J21" s="385">
        <v>37.905184502273833</v>
      </c>
      <c r="K21" s="385">
        <v>35.001019079635029</v>
      </c>
      <c r="L21" s="384">
        <v>40.791673775121183</v>
      </c>
    </row>
    <row r="22" spans="2:12" ht="19.8">
      <c r="B22" s="481"/>
      <c r="C22" s="479"/>
      <c r="D22" s="473"/>
      <c r="E22" s="474"/>
      <c r="F22" s="475"/>
      <c r="G22" s="477" t="s">
        <v>285</v>
      </c>
      <c r="H22" s="474"/>
      <c r="I22" s="475"/>
      <c r="J22" s="474"/>
      <c r="K22" s="474"/>
      <c r="L22" s="475"/>
    </row>
    <row r="23" spans="2:12">
      <c r="B23" s="617" t="s">
        <v>277</v>
      </c>
      <c r="C23" s="480" t="s">
        <v>286</v>
      </c>
      <c r="D23" s="383">
        <v>28.558211683100328</v>
      </c>
      <c r="E23" s="385">
        <v>27.068239365161272</v>
      </c>
      <c r="F23" s="384">
        <v>30.105456050802083</v>
      </c>
      <c r="G23" s="383">
        <v>27.659996254706332</v>
      </c>
      <c r="H23" s="385">
        <v>25.93299254593207</v>
      </c>
      <c r="I23" s="384">
        <v>29.462022509190167</v>
      </c>
      <c r="J23" s="385">
        <v>32.043310809091025</v>
      </c>
      <c r="K23" s="385">
        <v>29.215301136761287</v>
      </c>
      <c r="L23" s="384">
        <v>34.891507493967353</v>
      </c>
    </row>
    <row r="24" spans="2:12">
      <c r="B24" s="618"/>
      <c r="C24" s="480" t="s">
        <v>287</v>
      </c>
      <c r="D24" s="383">
        <v>25.567615994066426</v>
      </c>
      <c r="E24" s="385">
        <v>24.070631630947595</v>
      </c>
      <c r="F24" s="384">
        <v>27.07094951473859</v>
      </c>
      <c r="G24" s="383">
        <v>24.461236421394016</v>
      </c>
      <c r="H24" s="385">
        <v>22.818602294347293</v>
      </c>
      <c r="I24" s="384">
        <v>26.280374527042039</v>
      </c>
      <c r="J24" s="385">
        <v>29.568523993631047</v>
      </c>
      <c r="K24" s="385">
        <v>26.851343028249271</v>
      </c>
      <c r="L24" s="384">
        <v>32.603130576806301</v>
      </c>
    </row>
    <row r="25" spans="2:12">
      <c r="B25" s="618"/>
      <c r="C25" s="480" t="s">
        <v>288</v>
      </c>
      <c r="D25" s="383">
        <v>22.755549999999999</v>
      </c>
      <c r="E25" s="385">
        <v>21.424108069300772</v>
      </c>
      <c r="F25" s="384">
        <v>24.270688275516978</v>
      </c>
      <c r="G25" s="383">
        <v>22.077490000000001</v>
      </c>
      <c r="H25" s="385">
        <v>20.551725749319452</v>
      </c>
      <c r="I25" s="384">
        <v>23.808225550062968</v>
      </c>
      <c r="J25" s="385">
        <v>25.642939999999999</v>
      </c>
      <c r="K25" s="385">
        <v>22.87489490717558</v>
      </c>
      <c r="L25" s="384">
        <v>28.508380340920365</v>
      </c>
    </row>
    <row r="26" spans="2:12">
      <c r="B26" s="618"/>
      <c r="C26" s="480" t="s">
        <v>289</v>
      </c>
      <c r="D26" s="383">
        <v>20.96932</v>
      </c>
      <c r="E26" s="385">
        <v>19.833829999999999</v>
      </c>
      <c r="F26" s="384">
        <v>22.10482</v>
      </c>
      <c r="G26" s="383">
        <v>19.97635</v>
      </c>
      <c r="H26" s="385">
        <v>18.678989999999999</v>
      </c>
      <c r="I26" s="384">
        <v>21.273710000000001</v>
      </c>
      <c r="J26" s="385">
        <v>25.385739999999998</v>
      </c>
      <c r="K26" s="385">
        <v>23.15419</v>
      </c>
      <c r="L26" s="384">
        <v>27.6173</v>
      </c>
    </row>
    <row r="27" spans="2:12">
      <c r="B27" s="618"/>
      <c r="C27" s="480" t="s">
        <v>125</v>
      </c>
      <c r="D27" s="395">
        <v>23.4</v>
      </c>
      <c r="E27" s="396">
        <v>22.1</v>
      </c>
      <c r="F27" s="397">
        <v>24.6</v>
      </c>
      <c r="G27" s="398">
        <v>23.2</v>
      </c>
      <c r="H27" s="387">
        <v>21.8</v>
      </c>
      <c r="I27" s="399">
        <v>24.7</v>
      </c>
      <c r="J27" s="387">
        <v>24</v>
      </c>
      <c r="K27" s="387">
        <v>21.5</v>
      </c>
      <c r="L27" s="399">
        <v>26.4</v>
      </c>
    </row>
    <row r="28" spans="2:12">
      <c r="B28" s="619"/>
      <c r="C28" s="492" t="s">
        <v>181</v>
      </c>
      <c r="D28" s="390">
        <v>23.84918</v>
      </c>
      <c r="E28" s="388">
        <v>22.741769999999999</v>
      </c>
      <c r="F28" s="389">
        <v>24.956579999999999</v>
      </c>
      <c r="G28" s="390">
        <v>24.149570000000001</v>
      </c>
      <c r="H28" s="388">
        <v>22.70467</v>
      </c>
      <c r="I28" s="389">
        <v>25.594460000000002</v>
      </c>
      <c r="J28" s="388">
        <v>23.94866</v>
      </c>
      <c r="K28" s="388">
        <v>21.76371</v>
      </c>
      <c r="L28" s="389">
        <v>26.133620000000001</v>
      </c>
    </row>
    <row r="29" spans="2:12" ht="18">
      <c r="B29" s="495"/>
      <c r="C29" s="480"/>
      <c r="D29" s="387"/>
      <c r="E29" s="387"/>
      <c r="F29" s="387"/>
      <c r="G29" s="387"/>
      <c r="H29" s="387"/>
      <c r="I29" s="387"/>
      <c r="J29" s="387"/>
      <c r="K29" s="387"/>
      <c r="L29" s="387"/>
    </row>
    <row r="30" spans="2:12">
      <c r="C30" s="286" t="s">
        <v>279</v>
      </c>
    </row>
    <row r="31" spans="2:12"/>
    <row r="32" spans="2:12"/>
    <row r="33"/>
  </sheetData>
  <mergeCells count="8">
    <mergeCell ref="B2:B4"/>
    <mergeCell ref="B5:B21"/>
    <mergeCell ref="B23:B28"/>
    <mergeCell ref="C2:C4"/>
    <mergeCell ref="D2:L2"/>
    <mergeCell ref="D3:F3"/>
    <mergeCell ref="G3:I3"/>
    <mergeCell ref="J3:L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75104-D631-4465-BC51-665857BCAC1B}">
  <dimension ref="B1:M34"/>
  <sheetViews>
    <sheetView showGridLines="0" workbookViewId="0">
      <selection activeCell="A35" sqref="A35:XFD1048576"/>
    </sheetView>
  </sheetViews>
  <sheetFormatPr baseColWidth="10" defaultColWidth="0" defaultRowHeight="12" zeroHeight="1"/>
  <cols>
    <col min="1" max="17" width="11.5546875" style="386" customWidth="1"/>
    <col min="18" max="16384" width="11.5546875" style="386" hidden="1"/>
  </cols>
  <sheetData>
    <row r="1" spans="2:12" ht="21.6" customHeight="1">
      <c r="C1" s="8" t="s">
        <v>27</v>
      </c>
    </row>
    <row r="2" spans="2:12" ht="16.95" customHeight="1">
      <c r="B2" s="633" t="s">
        <v>290</v>
      </c>
      <c r="C2" s="633" t="s">
        <v>57</v>
      </c>
      <c r="D2" s="640" t="s">
        <v>64</v>
      </c>
      <c r="E2" s="641"/>
      <c r="F2" s="641"/>
      <c r="G2" s="641"/>
      <c r="H2" s="641"/>
      <c r="I2" s="641"/>
      <c r="J2" s="641"/>
      <c r="K2" s="641"/>
      <c r="L2" s="620"/>
    </row>
    <row r="3" spans="2:12" ht="16.2" customHeight="1">
      <c r="B3" s="634"/>
      <c r="C3" s="634"/>
      <c r="D3" s="625" t="s">
        <v>111</v>
      </c>
      <c r="E3" s="626"/>
      <c r="F3" s="627"/>
      <c r="G3" s="628" t="s">
        <v>280</v>
      </c>
      <c r="H3" s="629"/>
      <c r="I3" s="630"/>
      <c r="J3" s="631" t="s">
        <v>281</v>
      </c>
      <c r="K3" s="631"/>
      <c r="L3" s="632"/>
    </row>
    <row r="4" spans="2:12" ht="27.6">
      <c r="B4" s="635"/>
      <c r="C4" s="635"/>
      <c r="D4" s="393" t="s">
        <v>282</v>
      </c>
      <c r="E4" s="392" t="s">
        <v>283</v>
      </c>
      <c r="F4" s="394" t="s">
        <v>284</v>
      </c>
      <c r="G4" s="393" t="s">
        <v>282</v>
      </c>
      <c r="H4" s="392" t="s">
        <v>283</v>
      </c>
      <c r="I4" s="394" t="s">
        <v>284</v>
      </c>
      <c r="J4" s="391" t="s">
        <v>282</v>
      </c>
      <c r="K4" s="392" t="s">
        <v>283</v>
      </c>
      <c r="L4" s="394" t="s">
        <v>284</v>
      </c>
    </row>
    <row r="5" spans="2:12">
      <c r="B5" s="636" t="s">
        <v>275</v>
      </c>
      <c r="C5" s="478">
        <v>2000</v>
      </c>
      <c r="D5" s="383">
        <v>7.9392874203226729</v>
      </c>
      <c r="E5" s="385">
        <v>6.7464233202832355</v>
      </c>
      <c r="F5" s="384">
        <v>9.1312026698190323</v>
      </c>
      <c r="G5" s="383">
        <v>4.5371155818951578</v>
      </c>
      <c r="H5" s="385">
        <v>3.460524265499922</v>
      </c>
      <c r="I5" s="384">
        <v>5.6115955640549799</v>
      </c>
      <c r="J5" s="385">
        <v>13.419144020596555</v>
      </c>
      <c r="K5" s="385">
        <v>10.829720203317839</v>
      </c>
      <c r="L5" s="384">
        <v>16.009200566983964</v>
      </c>
    </row>
    <row r="6" spans="2:12">
      <c r="B6" s="637"/>
      <c r="C6" s="478">
        <v>2001</v>
      </c>
      <c r="D6" s="383">
        <v>7.6132992230024357</v>
      </c>
      <c r="E6" s="385">
        <v>6.4773992444002255</v>
      </c>
      <c r="F6" s="384">
        <v>8.7511777789662553</v>
      </c>
      <c r="G6" s="383">
        <v>4.8549041195750506</v>
      </c>
      <c r="H6" s="385">
        <v>3.7684052223538869</v>
      </c>
      <c r="I6" s="384">
        <v>5.9487485659984953</v>
      </c>
      <c r="J6" s="385">
        <v>12.215316465496624</v>
      </c>
      <c r="K6" s="385">
        <v>9.7777818941162522</v>
      </c>
      <c r="L6" s="384">
        <v>14.653601333054926</v>
      </c>
    </row>
    <row r="7" spans="2:12">
      <c r="B7" s="637"/>
      <c r="C7" s="478">
        <v>2002</v>
      </c>
      <c r="D7" s="383">
        <v>8.5475265965476837</v>
      </c>
      <c r="E7" s="385">
        <v>7.4181146108630447</v>
      </c>
      <c r="F7" s="384">
        <v>9.6723093488315897</v>
      </c>
      <c r="G7" s="383">
        <v>4.8160096883482586</v>
      </c>
      <c r="H7" s="385">
        <v>3.719295415063713</v>
      </c>
      <c r="I7" s="384">
        <v>5.9038527736652089</v>
      </c>
      <c r="J7" s="385">
        <v>15.010122077623123</v>
      </c>
      <c r="K7" s="385">
        <v>12.613205767899959</v>
      </c>
      <c r="L7" s="384">
        <v>17.413354004956496</v>
      </c>
    </row>
    <row r="8" spans="2:12">
      <c r="B8" s="637"/>
      <c r="C8" s="478">
        <v>2003</v>
      </c>
      <c r="D8" s="383">
        <v>11.764434779411559</v>
      </c>
      <c r="E8" s="385">
        <v>10.553976762271322</v>
      </c>
      <c r="F8" s="384">
        <v>12.975135104883201</v>
      </c>
      <c r="G8" s="383">
        <v>7.8662360308497705</v>
      </c>
      <c r="H8" s="385">
        <v>6.7655459733310659</v>
      </c>
      <c r="I8" s="384">
        <v>8.9487024982530006</v>
      </c>
      <c r="J8" s="385">
        <v>18.858589601325786</v>
      </c>
      <c r="K8" s="385">
        <v>16.114512871082315</v>
      </c>
      <c r="L8" s="384">
        <v>21.580455139912647</v>
      </c>
    </row>
    <row r="9" spans="2:12">
      <c r="B9" s="637"/>
      <c r="C9" s="478">
        <v>2004</v>
      </c>
      <c r="D9" s="383">
        <v>15.374205793116158</v>
      </c>
      <c r="E9" s="385">
        <v>14.16680071618169</v>
      </c>
      <c r="F9" s="384">
        <v>16.580112905152326</v>
      </c>
      <c r="G9" s="383">
        <v>11.404089173452697</v>
      </c>
      <c r="H9" s="385">
        <v>10.168628894109039</v>
      </c>
      <c r="I9" s="384">
        <v>12.634015393444662</v>
      </c>
      <c r="J9" s="385">
        <v>23.022174523823253</v>
      </c>
      <c r="K9" s="385">
        <v>20.443127793375982</v>
      </c>
      <c r="L9" s="384">
        <v>25.603236594557387</v>
      </c>
    </row>
    <row r="10" spans="2:12">
      <c r="B10" s="637"/>
      <c r="C10" s="478">
        <v>2005</v>
      </c>
      <c r="D10" s="383">
        <v>16.138492086790141</v>
      </c>
      <c r="E10" s="385">
        <v>14.88755890835683</v>
      </c>
      <c r="F10" s="384">
        <v>17.391607922291684</v>
      </c>
      <c r="G10" s="383">
        <v>12.461002559746802</v>
      </c>
      <c r="H10" s="385">
        <v>11.195314217237868</v>
      </c>
      <c r="I10" s="384">
        <v>13.723367838232917</v>
      </c>
      <c r="J10" s="385">
        <v>23.652541543174987</v>
      </c>
      <c r="K10" s="385">
        <v>20.859494126594161</v>
      </c>
      <c r="L10" s="384">
        <v>26.425996508328907</v>
      </c>
    </row>
    <row r="11" spans="2:12">
      <c r="B11" s="637"/>
      <c r="C11" s="478">
        <v>2006</v>
      </c>
      <c r="D11" s="383">
        <v>13.222690111780885</v>
      </c>
      <c r="E11" s="385">
        <v>12.127260319046373</v>
      </c>
      <c r="F11" s="384">
        <v>14.318358127821238</v>
      </c>
      <c r="G11" s="383">
        <v>10.25786009514192</v>
      </c>
      <c r="H11" s="385">
        <v>9.0994767137751715</v>
      </c>
      <c r="I11" s="384">
        <v>11.425092683514517</v>
      </c>
      <c r="J11" s="385">
        <v>19.655428515620972</v>
      </c>
      <c r="K11" s="385">
        <v>17.290855037045255</v>
      </c>
      <c r="L11" s="384">
        <v>22.038621107045667</v>
      </c>
    </row>
    <row r="12" spans="2:12">
      <c r="B12" s="637"/>
      <c r="C12" s="478">
        <v>2007</v>
      </c>
      <c r="D12" s="383">
        <v>12.683221272767852</v>
      </c>
      <c r="E12" s="385">
        <v>11.610223495803158</v>
      </c>
      <c r="F12" s="384">
        <v>13.7563954497097</v>
      </c>
      <c r="G12" s="383">
        <v>10.239193698321836</v>
      </c>
      <c r="H12" s="385">
        <v>9.0458711640660532</v>
      </c>
      <c r="I12" s="384">
        <v>11.427534209211196</v>
      </c>
      <c r="J12" s="385">
        <v>18.28480386967825</v>
      </c>
      <c r="K12" s="385">
        <v>16.039443035545588</v>
      </c>
      <c r="L12" s="384">
        <v>20.515795784737342</v>
      </c>
    </row>
    <row r="13" spans="2:12">
      <c r="B13" s="637"/>
      <c r="C13" s="478">
        <v>2008</v>
      </c>
      <c r="D13" s="383">
        <v>12.835597296716172</v>
      </c>
      <c r="E13" s="385">
        <v>11.658379984995353</v>
      </c>
      <c r="F13" s="384">
        <v>14.011113895422159</v>
      </c>
      <c r="G13" s="383">
        <v>9.7220659441311295</v>
      </c>
      <c r="H13" s="385">
        <v>8.3800101518577179</v>
      </c>
      <c r="I13" s="384">
        <v>11.059853028845968</v>
      </c>
      <c r="J13" s="385">
        <v>20.485362195996611</v>
      </c>
      <c r="K13" s="385">
        <v>18.283892634384003</v>
      </c>
      <c r="L13" s="384">
        <v>22.693799254978757</v>
      </c>
    </row>
    <row r="14" spans="2:12">
      <c r="B14" s="637"/>
      <c r="C14" s="478">
        <v>2009</v>
      </c>
      <c r="D14" s="383">
        <v>11.178064458773164</v>
      </c>
      <c r="E14" s="385">
        <v>10.044328338097163</v>
      </c>
      <c r="F14" s="384">
        <v>12.302952994444709</v>
      </c>
      <c r="G14" s="383">
        <v>8.6609198660765241</v>
      </c>
      <c r="H14" s="385">
        <v>7.3931901201560457</v>
      </c>
      <c r="I14" s="384">
        <v>9.9226597877764142</v>
      </c>
      <c r="J14" s="385">
        <v>17.775678828307562</v>
      </c>
      <c r="K14" s="385">
        <v>15.536222878782212</v>
      </c>
      <c r="L14" s="384">
        <v>20.015104870392435</v>
      </c>
    </row>
    <row r="15" spans="2:12">
      <c r="B15" s="637"/>
      <c r="C15" s="478">
        <v>2010</v>
      </c>
      <c r="D15" s="383">
        <v>10.791284337134607</v>
      </c>
      <c r="E15" s="385">
        <v>9.7231726300918453</v>
      </c>
      <c r="F15" s="384">
        <v>11.856332758316052</v>
      </c>
      <c r="G15" s="383">
        <v>8.6642697931991997</v>
      </c>
      <c r="H15" s="385">
        <v>7.4147182057942747</v>
      </c>
      <c r="I15" s="384">
        <v>9.906103807903353</v>
      </c>
      <c r="J15" s="385">
        <v>16.760978054331712</v>
      </c>
      <c r="K15" s="385">
        <v>14.797768090512236</v>
      </c>
      <c r="L15" s="384">
        <v>18.726229382597371</v>
      </c>
    </row>
    <row r="16" spans="2:12">
      <c r="B16" s="637"/>
      <c r="C16" s="478">
        <v>2011</v>
      </c>
      <c r="D16" s="383">
        <v>9.5012724261321608</v>
      </c>
      <c r="E16" s="385">
        <v>8.4275478552163747</v>
      </c>
      <c r="F16" s="384">
        <v>10.572010381239739</v>
      </c>
      <c r="G16" s="383">
        <v>7.6113128936310686</v>
      </c>
      <c r="H16" s="385">
        <v>6.3640257380799037</v>
      </c>
      <c r="I16" s="384">
        <v>8.8578249069482595</v>
      </c>
      <c r="J16" s="385">
        <v>15.126457145205404</v>
      </c>
      <c r="K16" s="385">
        <v>13.118729399948887</v>
      </c>
      <c r="L16" s="384">
        <v>17.119204297719364</v>
      </c>
    </row>
    <row r="17" spans="2:13">
      <c r="B17" s="637"/>
      <c r="C17" s="478">
        <v>2012</v>
      </c>
      <c r="D17" s="383">
        <v>9.8547342961390232</v>
      </c>
      <c r="E17" s="385">
        <v>8.730593406910879</v>
      </c>
      <c r="F17" s="384">
        <v>10.973546044091028</v>
      </c>
      <c r="G17" s="383">
        <v>8.2267937364471599</v>
      </c>
      <c r="H17" s="385">
        <v>6.8964473298047082</v>
      </c>
      <c r="I17" s="384">
        <v>9.5473565068038653</v>
      </c>
      <c r="J17" s="385">
        <v>14.986413882541839</v>
      </c>
      <c r="K17" s="385">
        <v>13.036231107829718</v>
      </c>
      <c r="L17" s="384">
        <v>16.933737167315662</v>
      </c>
    </row>
    <row r="18" spans="2:13">
      <c r="B18" s="637"/>
      <c r="C18" s="478">
        <v>2013</v>
      </c>
      <c r="D18" s="383">
        <v>9.286277624688406</v>
      </c>
      <c r="E18" s="385">
        <v>8.2770614901083945</v>
      </c>
      <c r="F18" s="384">
        <v>10.293744670213449</v>
      </c>
      <c r="G18" s="383">
        <v>7.7254363818632728</v>
      </c>
      <c r="H18" s="385">
        <v>6.5638984180155138</v>
      </c>
      <c r="I18" s="384">
        <v>8.8855186582171477</v>
      </c>
      <c r="J18" s="385">
        <v>14.478898077277686</v>
      </c>
      <c r="K18" s="385">
        <v>12.556008875104965</v>
      </c>
      <c r="L18" s="384">
        <v>16.376870439464888</v>
      </c>
    </row>
    <row r="19" spans="2:13">
      <c r="B19" s="637"/>
      <c r="C19" s="478">
        <v>2014</v>
      </c>
      <c r="D19" s="383">
        <v>7.7304721466074859</v>
      </c>
      <c r="E19" s="385">
        <v>6.8116051334921544</v>
      </c>
      <c r="F19" s="384">
        <v>8.6518729259059697</v>
      </c>
      <c r="G19" s="383">
        <v>6.4388468066226388</v>
      </c>
      <c r="H19" s="385">
        <v>5.3897138016950112</v>
      </c>
      <c r="I19" s="384">
        <v>7.4948825318978081</v>
      </c>
      <c r="J19" s="385">
        <v>12.261684545220234</v>
      </c>
      <c r="K19" s="385">
        <v>10.462968824364934</v>
      </c>
      <c r="L19" s="384">
        <v>14.063032665091979</v>
      </c>
    </row>
    <row r="20" spans="2:13">
      <c r="B20" s="637"/>
      <c r="C20" s="478">
        <v>2015</v>
      </c>
      <c r="D20" s="383">
        <v>6.3452769408462402</v>
      </c>
      <c r="E20" s="385">
        <v>5.471836811199875</v>
      </c>
      <c r="F20" s="384">
        <v>7.2168239638378449</v>
      </c>
      <c r="G20" s="383">
        <v>5.2169485737901171</v>
      </c>
      <c r="H20" s="385">
        <v>4.2194095999268768</v>
      </c>
      <c r="I20" s="384">
        <v>6.2158087359685013</v>
      </c>
      <c r="J20" s="385">
        <v>10.512888640173808</v>
      </c>
      <c r="K20" s="385">
        <v>8.8189042445223116</v>
      </c>
      <c r="L20" s="384">
        <v>12.202306308547641</v>
      </c>
      <c r="M20" s="385"/>
    </row>
    <row r="21" spans="2:13">
      <c r="B21" s="637"/>
      <c r="C21" s="478">
        <v>2016</v>
      </c>
      <c r="D21" s="383">
        <v>5.9700720750281402</v>
      </c>
      <c r="E21" s="385">
        <v>5.0883680293905007</v>
      </c>
      <c r="F21" s="384">
        <v>6.851145321796694</v>
      </c>
      <c r="G21" s="383">
        <v>5.2364466936762577</v>
      </c>
      <c r="H21" s="385">
        <v>4.1946857296634423</v>
      </c>
      <c r="I21" s="384">
        <v>6.2805856423382131</v>
      </c>
      <c r="J21" s="385">
        <v>8.8155229049327151</v>
      </c>
      <c r="K21" s="385">
        <v>7.3706446142847222</v>
      </c>
      <c r="L21" s="384">
        <v>10.243506799453804</v>
      </c>
      <c r="M21" s="385"/>
    </row>
    <row r="22" spans="2:13" ht="19.8">
      <c r="B22" s="482"/>
      <c r="C22" s="479"/>
      <c r="D22" s="473"/>
      <c r="E22" s="474"/>
      <c r="F22" s="483" t="s">
        <v>285</v>
      </c>
      <c r="G22" s="473"/>
      <c r="H22" s="474"/>
      <c r="I22" s="475"/>
      <c r="J22" s="474"/>
      <c r="K22" s="474"/>
      <c r="L22" s="475"/>
      <c r="M22" s="385"/>
    </row>
    <row r="23" spans="2:13">
      <c r="B23" s="638" t="s">
        <v>277</v>
      </c>
      <c r="C23" s="478">
        <v>2016</v>
      </c>
      <c r="D23" s="383">
        <v>4.5409816117821613</v>
      </c>
      <c r="E23" s="385">
        <v>3.866821631159354</v>
      </c>
      <c r="F23" s="384">
        <v>5.224749085102931</v>
      </c>
      <c r="G23" s="383">
        <v>3.9324839434153462</v>
      </c>
      <c r="H23" s="385">
        <v>3.1791090696682733</v>
      </c>
      <c r="I23" s="384">
        <v>4.6997706901602312</v>
      </c>
      <c r="J23" s="385">
        <v>6.9019683251651767</v>
      </c>
      <c r="K23" s="385">
        <v>5.3991855365800046</v>
      </c>
      <c r="L23" s="384">
        <v>8.4006130553356471</v>
      </c>
      <c r="M23" s="385"/>
    </row>
    <row r="24" spans="2:13">
      <c r="B24" s="637"/>
      <c r="C24" s="478">
        <v>2016</v>
      </c>
      <c r="D24" s="383">
        <v>3.7761182513112423</v>
      </c>
      <c r="E24" s="385">
        <v>3.1298958263034229</v>
      </c>
      <c r="F24" s="384">
        <v>4.3998535926842806</v>
      </c>
      <c r="G24" s="383">
        <v>3.3440913961344316</v>
      </c>
      <c r="H24" s="385">
        <v>2.6255496765783533</v>
      </c>
      <c r="I24" s="384">
        <v>4.0357289415319801</v>
      </c>
      <c r="J24" s="385">
        <v>5.5339300384496903</v>
      </c>
      <c r="K24" s="385">
        <v>4.0701697158186763</v>
      </c>
      <c r="L24" s="384">
        <v>6.9885121304187106</v>
      </c>
      <c r="M24" s="385"/>
    </row>
    <row r="25" spans="2:13">
      <c r="B25" s="637"/>
      <c r="C25" s="478">
        <v>2016</v>
      </c>
      <c r="D25" s="383">
        <v>2.8892639999999998</v>
      </c>
      <c r="E25" s="385">
        <v>2.3938709967669394</v>
      </c>
      <c r="F25" s="384">
        <v>3.4718956326334225</v>
      </c>
      <c r="G25" s="383">
        <v>2.608552</v>
      </c>
      <c r="H25" s="385">
        <v>2.0572955999142866</v>
      </c>
      <c r="I25" s="384">
        <v>3.2615827542801945</v>
      </c>
      <c r="J25" s="385">
        <v>4.084613</v>
      </c>
      <c r="K25" s="385">
        <v>2.8889807871430877</v>
      </c>
      <c r="L25" s="384">
        <v>5.299057656799647</v>
      </c>
      <c r="M25" s="385"/>
    </row>
    <row r="26" spans="2:13">
      <c r="B26" s="637"/>
      <c r="C26" s="478">
        <v>2016</v>
      </c>
      <c r="D26" s="383">
        <v>2.664304</v>
      </c>
      <c r="E26" s="385">
        <v>2.2955199999999998</v>
      </c>
      <c r="F26" s="384">
        <v>3.0330889999999999</v>
      </c>
      <c r="G26" s="383">
        <v>2.3923139999999998</v>
      </c>
      <c r="H26" s="385">
        <v>2.0025599999999999</v>
      </c>
      <c r="I26" s="384">
        <v>2.7820680000000002</v>
      </c>
      <c r="J26" s="385">
        <v>3.8740260000000002</v>
      </c>
      <c r="K26" s="385">
        <v>2.862152</v>
      </c>
      <c r="L26" s="384">
        <v>4.8859009999999996</v>
      </c>
      <c r="M26" s="385"/>
    </row>
    <row r="27" spans="2:13">
      <c r="B27" s="637"/>
      <c r="C27" s="478">
        <v>2016</v>
      </c>
      <c r="D27" s="398">
        <v>3.5</v>
      </c>
      <c r="E27" s="385">
        <v>3.1</v>
      </c>
      <c r="F27" s="399">
        <v>3.9</v>
      </c>
      <c r="G27" s="383">
        <v>3.4</v>
      </c>
      <c r="H27" s="385">
        <v>2.9</v>
      </c>
      <c r="I27" s="384">
        <v>3.9</v>
      </c>
      <c r="J27" s="385">
        <v>4.0999999999999996</v>
      </c>
      <c r="K27" s="385">
        <v>2.9</v>
      </c>
      <c r="L27" s="384">
        <v>5.2</v>
      </c>
      <c r="M27" s="385"/>
    </row>
    <row r="28" spans="2:13">
      <c r="B28" s="639"/>
      <c r="C28" s="493">
        <v>2016</v>
      </c>
      <c r="D28" s="390">
        <v>3.0636899999999998</v>
      </c>
      <c r="E28" s="388">
        <v>2.6900879999999998</v>
      </c>
      <c r="F28" s="389">
        <v>3.4372919999999998</v>
      </c>
      <c r="G28" s="390">
        <v>2.9957099999999999</v>
      </c>
      <c r="H28" s="388">
        <v>2.510389</v>
      </c>
      <c r="I28" s="389">
        <v>3.4810300000000001</v>
      </c>
      <c r="J28" s="388">
        <v>3.0636030000000001</v>
      </c>
      <c r="K28" s="388">
        <v>2.2363970000000002</v>
      </c>
      <c r="L28" s="389">
        <v>3.8908079999999998</v>
      </c>
      <c r="M28" s="385"/>
    </row>
    <row r="29" spans="2:13">
      <c r="B29" s="484"/>
      <c r="C29" s="480"/>
      <c r="D29" s="387"/>
      <c r="E29" s="387"/>
      <c r="F29" s="387"/>
      <c r="G29" s="387"/>
      <c r="H29" s="387"/>
      <c r="I29" s="387"/>
      <c r="J29" s="387"/>
      <c r="K29" s="387"/>
      <c r="L29" s="387"/>
      <c r="M29" s="385"/>
    </row>
    <row r="30" spans="2:13">
      <c r="C30" s="286" t="s">
        <v>279</v>
      </c>
    </row>
    <row r="31" spans="2:13"/>
    <row r="32" spans="2:13"/>
    <row r="33"/>
    <row r="34"/>
  </sheetData>
  <mergeCells count="8">
    <mergeCell ref="B2:B4"/>
    <mergeCell ref="B5:B21"/>
    <mergeCell ref="B23:B28"/>
    <mergeCell ref="C2:C4"/>
    <mergeCell ref="D2:L2"/>
    <mergeCell ref="D3:F3"/>
    <mergeCell ref="G3:I3"/>
    <mergeCell ref="J3:L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AF699-0053-462B-9D6B-AF52B9BA2F95}">
  <sheetPr codeName="Hoja22">
    <tabColor theme="7" tint="0.59999389629810485"/>
  </sheetPr>
  <dimension ref="A1:G27"/>
  <sheetViews>
    <sheetView workbookViewId="0">
      <selection activeCell="A28" sqref="A28:XFD1048576"/>
    </sheetView>
  </sheetViews>
  <sheetFormatPr baseColWidth="10" defaultColWidth="0" defaultRowHeight="14.4" zeroHeight="1"/>
  <cols>
    <col min="1" max="1" width="8.6640625" style="95" customWidth="1"/>
    <col min="2" max="2" width="18.33203125" style="95" bestFit="1" customWidth="1"/>
    <col min="3" max="5" width="8.6640625" style="95" customWidth="1"/>
    <col min="6" max="6" width="25" style="95" bestFit="1" customWidth="1"/>
    <col min="7" max="20" width="8.6640625" style="95" customWidth="1"/>
    <col min="21" max="16384" width="8.6640625" style="95" hidden="1"/>
  </cols>
  <sheetData>
    <row r="1" spans="1:7">
      <c r="A1" s="20" t="s">
        <v>28</v>
      </c>
      <c r="B1"/>
      <c r="C1"/>
      <c r="D1"/>
      <c r="E1"/>
      <c r="F1"/>
    </row>
    <row r="2" spans="1:7" ht="28.8">
      <c r="A2" s="412" t="s">
        <v>57</v>
      </c>
      <c r="B2" s="413" t="s">
        <v>291</v>
      </c>
      <c r="C2" s="417" t="s">
        <v>282</v>
      </c>
      <c r="D2" s="418" t="s">
        <v>283</v>
      </c>
      <c r="E2" s="418" t="s">
        <v>284</v>
      </c>
      <c r="F2" s="419" t="s">
        <v>292</v>
      </c>
    </row>
    <row r="3" spans="1:7">
      <c r="A3" s="642">
        <v>2019</v>
      </c>
      <c r="B3" s="414" t="s">
        <v>136</v>
      </c>
      <c r="C3" s="248">
        <v>19.579090000000001</v>
      </c>
      <c r="D3" s="249">
        <v>16.500730000000001</v>
      </c>
      <c r="E3" s="249">
        <v>22.657450000000001</v>
      </c>
      <c r="F3" s="238">
        <v>8.0125600000000006</v>
      </c>
    </row>
    <row r="4" spans="1:7">
      <c r="A4" s="643"/>
      <c r="B4" s="415" t="s">
        <v>133</v>
      </c>
      <c r="C4" s="250">
        <v>20.893619999999999</v>
      </c>
      <c r="D4" s="241">
        <v>19.000869999999999</v>
      </c>
      <c r="E4" s="241">
        <v>22.786370000000002</v>
      </c>
      <c r="F4" s="239">
        <v>4.6166200000000002</v>
      </c>
    </row>
    <row r="5" spans="1:7">
      <c r="A5" s="643"/>
      <c r="B5" s="415" t="s">
        <v>293</v>
      </c>
      <c r="C5" s="250">
        <v>16.589880000000001</v>
      </c>
      <c r="D5" s="241">
        <v>14.889379999999999</v>
      </c>
      <c r="E5" s="241">
        <v>18.290379999999999</v>
      </c>
      <c r="F5" s="239">
        <v>5.2237099999999996</v>
      </c>
    </row>
    <row r="6" spans="1:7">
      <c r="A6" s="644"/>
      <c r="B6" s="416" t="s">
        <v>135</v>
      </c>
      <c r="C6" s="251">
        <v>30.212810000000001</v>
      </c>
      <c r="D6" s="252">
        <v>26.92802</v>
      </c>
      <c r="E6" s="252">
        <v>33.497590000000002</v>
      </c>
      <c r="F6" s="240">
        <v>5.5406500000000003</v>
      </c>
    </row>
    <row r="7" spans="1:7">
      <c r="A7" s="642">
        <v>2020</v>
      </c>
      <c r="B7" s="414" t="s">
        <v>136</v>
      </c>
      <c r="C7" s="248">
        <v>26.304690000000001</v>
      </c>
      <c r="D7" s="249">
        <v>23.07893</v>
      </c>
      <c r="E7" s="249">
        <v>29.530449999999998</v>
      </c>
      <c r="F7" s="238">
        <v>6.2494699999999996</v>
      </c>
    </row>
    <row r="8" spans="1:7">
      <c r="A8" s="643"/>
      <c r="B8" s="415" t="s">
        <v>133</v>
      </c>
      <c r="C8" s="250">
        <v>24.27806</v>
      </c>
      <c r="D8" s="241">
        <v>22.279319999999998</v>
      </c>
      <c r="E8" s="241">
        <v>26.276789999999998</v>
      </c>
      <c r="F8" s="239">
        <v>4.1955299999999998</v>
      </c>
    </row>
    <row r="9" spans="1:7">
      <c r="A9" s="643"/>
      <c r="B9" s="415" t="s">
        <v>293</v>
      </c>
      <c r="C9" s="250">
        <v>18.343250000000001</v>
      </c>
      <c r="D9" s="241">
        <v>16.199750000000002</v>
      </c>
      <c r="E9" s="241">
        <v>20.486750000000001</v>
      </c>
      <c r="F9" s="239">
        <v>5.9551400000000001</v>
      </c>
    </row>
    <row r="10" spans="1:7">
      <c r="A10" s="644"/>
      <c r="B10" s="416" t="s">
        <v>135</v>
      </c>
      <c r="C10" s="251">
        <v>28.79224</v>
      </c>
      <c r="D10" s="252">
        <v>25.42869</v>
      </c>
      <c r="E10" s="252">
        <v>32.155799999999999</v>
      </c>
      <c r="F10" s="240">
        <v>5.9534399999999996</v>
      </c>
    </row>
    <row r="11" spans="1:7">
      <c r="A11" s="642">
        <v>2021</v>
      </c>
      <c r="B11" s="414" t="s">
        <v>136</v>
      </c>
      <c r="C11" s="248">
        <v>23.10923</v>
      </c>
      <c r="D11" s="249">
        <v>20.091709999999999</v>
      </c>
      <c r="E11" s="249">
        <v>26.126760000000001</v>
      </c>
      <c r="F11" s="238">
        <v>6.65442</v>
      </c>
    </row>
    <row r="12" spans="1:7">
      <c r="A12" s="643"/>
      <c r="B12" s="415" t="s">
        <v>133</v>
      </c>
      <c r="C12" s="250">
        <v>25.108889999999999</v>
      </c>
      <c r="D12" s="241">
        <v>23.134129999999999</v>
      </c>
      <c r="E12" s="241">
        <v>27.083649999999999</v>
      </c>
      <c r="F12" s="239">
        <v>4.0080400000000003</v>
      </c>
    </row>
    <row r="13" spans="1:7">
      <c r="A13" s="643"/>
      <c r="B13" s="415" t="s">
        <v>293</v>
      </c>
      <c r="C13" s="250">
        <v>18.520399999999999</v>
      </c>
      <c r="D13" s="241">
        <v>16.785399999999999</v>
      </c>
      <c r="E13" s="241">
        <v>20.255410000000001</v>
      </c>
      <c r="F13" s="239">
        <v>4.7741400000000001</v>
      </c>
      <c r="G13" s="237"/>
    </row>
    <row r="14" spans="1:7">
      <c r="A14" s="644"/>
      <c r="B14" s="416" t="s">
        <v>135</v>
      </c>
      <c r="C14" s="251">
        <v>31.799389999999999</v>
      </c>
      <c r="D14" s="252">
        <v>29.187349999999999</v>
      </c>
      <c r="E14" s="252">
        <v>34.411430000000003</v>
      </c>
      <c r="F14" s="240">
        <v>4.1860600000000003</v>
      </c>
      <c r="G14" s="237"/>
    </row>
    <row r="15" spans="1:7">
      <c r="A15" s="286" t="s">
        <v>294</v>
      </c>
    </row>
    <row r="16" spans="1:7"/>
    <row r="17"/>
    <row r="18"/>
    <row r="19"/>
    <row r="20"/>
    <row r="21"/>
    <row r="22"/>
    <row r="23"/>
    <row r="24"/>
    <row r="25"/>
    <row r="26"/>
    <row r="27"/>
  </sheetData>
  <mergeCells count="3">
    <mergeCell ref="A3:A6"/>
    <mergeCell ref="A7:A10"/>
    <mergeCell ref="A11:A1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AC60A-9624-4D80-87DA-F5583B0D1273}">
  <sheetPr codeName="Hoja23">
    <tabColor theme="7" tint="0.59999389629810485"/>
  </sheetPr>
  <dimension ref="A1:F28"/>
  <sheetViews>
    <sheetView workbookViewId="0">
      <selection activeCell="C23" sqref="C23"/>
    </sheetView>
  </sheetViews>
  <sheetFormatPr baseColWidth="10" defaultColWidth="0" defaultRowHeight="14.4" zeroHeight="1"/>
  <cols>
    <col min="1" max="1" width="8.6640625" style="95" customWidth="1"/>
    <col min="2" max="2" width="18.33203125" style="95" bestFit="1" customWidth="1"/>
    <col min="3" max="5" width="8.6640625" style="95" customWidth="1"/>
    <col min="6" max="6" width="25" style="95" bestFit="1" customWidth="1"/>
    <col min="7" max="20" width="8.6640625" style="95" customWidth="1"/>
    <col min="21" max="16384" width="0" style="95" hidden="1"/>
  </cols>
  <sheetData>
    <row r="1" spans="1:6">
      <c r="A1" s="20" t="s">
        <v>29</v>
      </c>
      <c r="B1"/>
      <c r="C1"/>
      <c r="D1"/>
      <c r="E1"/>
      <c r="F1"/>
    </row>
    <row r="2" spans="1:6" ht="28.8">
      <c r="A2" s="412" t="s">
        <v>57</v>
      </c>
      <c r="B2" s="413" t="s">
        <v>291</v>
      </c>
      <c r="C2" s="413" t="s">
        <v>282</v>
      </c>
      <c r="D2" s="418" t="s">
        <v>283</v>
      </c>
      <c r="E2" s="418" t="s">
        <v>284</v>
      </c>
      <c r="F2" s="420" t="s">
        <v>292</v>
      </c>
    </row>
    <row r="3" spans="1:6">
      <c r="A3" s="645">
        <v>2019</v>
      </c>
      <c r="B3" s="414" t="s">
        <v>136</v>
      </c>
      <c r="C3" s="242">
        <v>2.7643740000000001</v>
      </c>
      <c r="D3" s="243">
        <v>1.75023</v>
      </c>
      <c r="E3" s="243">
        <v>3.778518</v>
      </c>
      <c r="F3" s="238">
        <v>18.696000000000002</v>
      </c>
    </row>
    <row r="4" spans="1:6">
      <c r="A4" s="646"/>
      <c r="B4" s="415" t="s">
        <v>133</v>
      </c>
      <c r="C4" s="244">
        <v>2.6478969999999999</v>
      </c>
      <c r="D4" s="245">
        <v>2.0463480000000001</v>
      </c>
      <c r="E4" s="245">
        <v>3.2494459999999998</v>
      </c>
      <c r="F4" s="239">
        <v>11.577500000000001</v>
      </c>
    </row>
    <row r="5" spans="1:6">
      <c r="A5" s="646"/>
      <c r="B5" s="415" t="s">
        <v>293</v>
      </c>
      <c r="C5" s="244">
        <v>1.6055649999999999</v>
      </c>
      <c r="D5" s="245">
        <v>1.126042</v>
      </c>
      <c r="E5" s="245">
        <v>2.0850879999999998</v>
      </c>
      <c r="F5" s="239">
        <v>15.2204</v>
      </c>
    </row>
    <row r="6" spans="1:6">
      <c r="A6" s="647"/>
      <c r="B6" s="416" t="s">
        <v>135</v>
      </c>
      <c r="C6" s="246">
        <v>4.512867</v>
      </c>
      <c r="D6" s="247">
        <v>3.2793619999999999</v>
      </c>
      <c r="E6" s="247">
        <v>5.746372</v>
      </c>
      <c r="F6" s="240">
        <v>13.929399999999999</v>
      </c>
    </row>
    <row r="7" spans="1:6">
      <c r="A7" s="645">
        <v>2020</v>
      </c>
      <c r="B7" s="414" t="s">
        <v>136</v>
      </c>
      <c r="C7" s="242">
        <v>4.9291340000000003</v>
      </c>
      <c r="D7" s="243">
        <v>3.2205530000000002</v>
      </c>
      <c r="E7" s="243">
        <v>6.637715</v>
      </c>
      <c r="F7" s="238">
        <v>17.6648</v>
      </c>
    </row>
    <row r="8" spans="1:6">
      <c r="A8" s="646"/>
      <c r="B8" s="415" t="s">
        <v>133</v>
      </c>
      <c r="C8" s="244">
        <v>3.9268380000000001</v>
      </c>
      <c r="D8" s="245">
        <v>3.2718759999999998</v>
      </c>
      <c r="E8" s="245">
        <v>4.5817990000000002</v>
      </c>
      <c r="F8" s="239">
        <v>8.4999699999999994</v>
      </c>
    </row>
    <row r="9" spans="1:6">
      <c r="A9" s="646"/>
      <c r="B9" s="415" t="s">
        <v>293</v>
      </c>
      <c r="C9" s="244">
        <v>2.314937</v>
      </c>
      <c r="D9" s="245">
        <v>1.664598</v>
      </c>
      <c r="E9" s="245">
        <v>2.9652769999999999</v>
      </c>
      <c r="F9" s="239">
        <v>14.316800000000001</v>
      </c>
    </row>
    <row r="10" spans="1:6">
      <c r="A10" s="647"/>
      <c r="B10" s="416" t="s">
        <v>135</v>
      </c>
      <c r="C10" s="246">
        <v>3.8279879999999999</v>
      </c>
      <c r="D10" s="247">
        <v>2.5994790000000001</v>
      </c>
      <c r="E10" s="247">
        <v>5.0564960000000001</v>
      </c>
      <c r="F10" s="240">
        <v>16.3551</v>
      </c>
    </row>
    <row r="11" spans="1:6">
      <c r="A11" s="645" t="s">
        <v>77</v>
      </c>
      <c r="B11" s="414" t="s">
        <v>136</v>
      </c>
      <c r="C11" s="242">
        <v>3.3435139999999999</v>
      </c>
      <c r="D11" s="243">
        <v>1.9005620000000001</v>
      </c>
      <c r="E11" s="243">
        <v>4.7864649999999997</v>
      </c>
      <c r="F11" s="238">
        <v>21.993400000000001</v>
      </c>
    </row>
    <row r="12" spans="1:6">
      <c r="A12" s="646"/>
      <c r="B12" s="415" t="s">
        <v>133</v>
      </c>
      <c r="C12" s="244">
        <v>3.5264280000000001</v>
      </c>
      <c r="D12" s="245">
        <v>2.876042</v>
      </c>
      <c r="E12" s="245">
        <v>4.1768140000000002</v>
      </c>
      <c r="F12" s="239">
        <v>9.3989899999999995</v>
      </c>
    </row>
    <row r="13" spans="1:6">
      <c r="A13" s="646"/>
      <c r="B13" s="415" t="s">
        <v>293</v>
      </c>
      <c r="C13" s="244">
        <v>1.422102</v>
      </c>
      <c r="D13" s="245">
        <v>1.0180130000000001</v>
      </c>
      <c r="E13" s="245">
        <v>1.8261909999999999</v>
      </c>
      <c r="F13" s="239">
        <v>14.480700000000001</v>
      </c>
    </row>
    <row r="14" spans="1:6">
      <c r="A14" s="647"/>
      <c r="B14" s="416" t="s">
        <v>135</v>
      </c>
      <c r="C14" s="246">
        <v>4.9721169999999999</v>
      </c>
      <c r="D14" s="247">
        <v>3.978237</v>
      </c>
      <c r="E14" s="247">
        <v>5.9659979999999999</v>
      </c>
      <c r="F14" s="240">
        <v>10.1868</v>
      </c>
    </row>
    <row r="15" spans="1:6">
      <c r="A15" s="286" t="s">
        <v>295</v>
      </c>
    </row>
    <row r="16" spans="1:6"/>
    <row r="17"/>
    <row r="18"/>
    <row r="19"/>
    <row r="20"/>
    <row r="21"/>
    <row r="22"/>
    <row r="23"/>
    <row r="24"/>
    <row r="25"/>
    <row r="26"/>
    <row r="27"/>
    <row r="28" ht="13.8" hidden="1" customHeight="1"/>
  </sheetData>
  <mergeCells count="3">
    <mergeCell ref="A11:A14"/>
    <mergeCell ref="A3:A6"/>
    <mergeCell ref="A7:A10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FC84E-681E-4953-A62A-10DE32AA6016}">
  <sheetPr codeName="Hoja24">
    <tabColor theme="7" tint="0.59999389629810485"/>
  </sheetPr>
  <dimension ref="A1:F26"/>
  <sheetViews>
    <sheetView showGridLines="0" workbookViewId="0">
      <selection activeCell="A27" sqref="A27:XFD1048576"/>
    </sheetView>
  </sheetViews>
  <sheetFormatPr baseColWidth="10" defaultColWidth="0" defaultRowHeight="14.4" zeroHeight="1"/>
  <cols>
    <col min="1" max="1" width="8.6640625" style="95" customWidth="1"/>
    <col min="2" max="2" width="18.33203125" style="95" bestFit="1" customWidth="1"/>
    <col min="3" max="5" width="8.6640625" style="95" customWidth="1"/>
    <col min="6" max="6" width="28.5546875" style="95" customWidth="1"/>
    <col min="7" max="20" width="8.6640625" style="95" customWidth="1"/>
    <col min="21" max="16384" width="8.6640625" style="95" hidden="1"/>
  </cols>
  <sheetData>
    <row r="1" spans="1:6">
      <c r="A1" s="20" t="s">
        <v>30</v>
      </c>
      <c r="B1"/>
      <c r="C1"/>
      <c r="D1"/>
      <c r="E1"/>
      <c r="F1"/>
    </row>
    <row r="2" spans="1:6" ht="28.8">
      <c r="A2" s="412" t="s">
        <v>57</v>
      </c>
      <c r="B2" s="413" t="s">
        <v>291</v>
      </c>
      <c r="C2" s="417" t="s">
        <v>282</v>
      </c>
      <c r="D2" s="418" t="s">
        <v>283</v>
      </c>
      <c r="E2" s="418" t="s">
        <v>284</v>
      </c>
      <c r="F2" s="419" t="s">
        <v>292</v>
      </c>
    </row>
    <row r="3" spans="1:6">
      <c r="A3" s="642">
        <v>2019</v>
      </c>
      <c r="B3" s="414" t="s">
        <v>296</v>
      </c>
      <c r="C3" s="372">
        <v>21</v>
      </c>
      <c r="D3" s="373">
        <v>19.8</v>
      </c>
      <c r="E3" s="373">
        <v>22.1</v>
      </c>
      <c r="F3" s="374">
        <v>2.8</v>
      </c>
    </row>
    <row r="4" spans="1:6">
      <c r="A4" s="643"/>
      <c r="B4" s="415" t="s">
        <v>297</v>
      </c>
      <c r="C4" s="375">
        <v>20</v>
      </c>
      <c r="D4" s="376">
        <v>18.7</v>
      </c>
      <c r="E4" s="376">
        <v>21.3</v>
      </c>
      <c r="F4" s="377">
        <v>3.3</v>
      </c>
    </row>
    <row r="5" spans="1:6">
      <c r="A5" s="644"/>
      <c r="B5" s="416" t="s">
        <v>298</v>
      </c>
      <c r="C5" s="378">
        <v>25.4</v>
      </c>
      <c r="D5" s="379">
        <v>23.1</v>
      </c>
      <c r="E5" s="379">
        <v>27.6</v>
      </c>
      <c r="F5" s="380">
        <v>4.5</v>
      </c>
    </row>
    <row r="6" spans="1:6">
      <c r="A6" s="643">
        <v>2020</v>
      </c>
      <c r="B6" s="415" t="s">
        <v>296</v>
      </c>
      <c r="C6" s="375">
        <v>23.4</v>
      </c>
      <c r="D6" s="376">
        <v>22.1</v>
      </c>
      <c r="E6" s="376">
        <v>24.6</v>
      </c>
      <c r="F6" s="377">
        <v>2.7</v>
      </c>
    </row>
    <row r="7" spans="1:6">
      <c r="A7" s="643"/>
      <c r="B7" s="415" t="s">
        <v>297</v>
      </c>
      <c r="C7" s="375">
        <v>23.2</v>
      </c>
      <c r="D7" s="376">
        <v>21.8</v>
      </c>
      <c r="E7" s="376">
        <v>24.7</v>
      </c>
      <c r="F7" s="377">
        <v>3.1</v>
      </c>
    </row>
    <row r="8" spans="1:6">
      <c r="A8" s="644"/>
      <c r="B8" s="416" t="s">
        <v>298</v>
      </c>
      <c r="C8" s="378">
        <v>24</v>
      </c>
      <c r="D8" s="379">
        <v>21.5</v>
      </c>
      <c r="E8" s="379">
        <v>26.4</v>
      </c>
      <c r="F8" s="380">
        <v>5.2</v>
      </c>
    </row>
    <row r="9" spans="1:6">
      <c r="A9" s="643" t="s">
        <v>77</v>
      </c>
      <c r="B9" s="415" t="s">
        <v>296</v>
      </c>
      <c r="C9" s="381">
        <v>23.84918</v>
      </c>
      <c r="D9" s="362">
        <v>22.741769999999999</v>
      </c>
      <c r="E9" s="362">
        <v>24.956579999999999</v>
      </c>
      <c r="F9" s="359">
        <v>2.36633</v>
      </c>
    </row>
    <row r="10" spans="1:6">
      <c r="A10" s="643"/>
      <c r="B10" s="415" t="s">
        <v>297</v>
      </c>
      <c r="C10" s="381">
        <v>24.149570000000001</v>
      </c>
      <c r="D10" s="362">
        <v>22.70467</v>
      </c>
      <c r="E10" s="362">
        <v>25.594460000000002</v>
      </c>
      <c r="F10" s="359">
        <v>3.0491100000000002</v>
      </c>
    </row>
    <row r="11" spans="1:6">
      <c r="A11" s="644"/>
      <c r="B11" s="416" t="s">
        <v>298</v>
      </c>
      <c r="C11" s="382">
        <v>23.94866</v>
      </c>
      <c r="D11" s="360">
        <v>21.76371</v>
      </c>
      <c r="E11" s="360">
        <v>26.133620000000001</v>
      </c>
      <c r="F11" s="361">
        <v>4.6494900000000001</v>
      </c>
    </row>
    <row r="12" spans="1:6">
      <c r="A12" s="286" t="s">
        <v>295</v>
      </c>
      <c r="C12" s="125"/>
      <c r="D12" s="125"/>
      <c r="E12" s="125"/>
      <c r="F12" s="125"/>
    </row>
    <row r="13" spans="1:6">
      <c r="A13" s="286"/>
      <c r="C13" s="125"/>
      <c r="D13" s="125"/>
      <c r="E13" s="125"/>
      <c r="F13" s="125"/>
    </row>
    <row r="14" spans="1:6">
      <c r="A14" s="6" t="s">
        <v>31</v>
      </c>
      <c r="C14" s="125"/>
      <c r="D14" s="125"/>
      <c r="E14" s="125"/>
      <c r="F14" s="125"/>
    </row>
    <row r="15" spans="1:6" ht="28.8">
      <c r="A15" s="421" t="s">
        <v>57</v>
      </c>
      <c r="B15" s="422" t="s">
        <v>291</v>
      </c>
      <c r="C15" s="423" t="s">
        <v>282</v>
      </c>
      <c r="D15" s="418" t="s">
        <v>283</v>
      </c>
      <c r="E15" s="418" t="s">
        <v>284</v>
      </c>
      <c r="F15" s="408" t="s">
        <v>292</v>
      </c>
    </row>
    <row r="16" spans="1:6">
      <c r="A16" s="642">
        <v>2019</v>
      </c>
      <c r="B16" s="414" t="s">
        <v>296</v>
      </c>
      <c r="C16" s="372">
        <v>2.7</v>
      </c>
      <c r="D16" s="373">
        <v>2.2999999999999998</v>
      </c>
      <c r="E16" s="373">
        <v>3</v>
      </c>
      <c r="F16" s="374">
        <v>7.1</v>
      </c>
    </row>
    <row r="17" spans="1:6">
      <c r="A17" s="643"/>
      <c r="B17" s="415" t="s">
        <v>297</v>
      </c>
      <c r="C17" s="375">
        <v>2.4</v>
      </c>
      <c r="D17" s="376">
        <v>2</v>
      </c>
      <c r="E17" s="376">
        <v>2.8</v>
      </c>
      <c r="F17" s="377">
        <v>8.3000000000000007</v>
      </c>
    </row>
    <row r="18" spans="1:6">
      <c r="A18" s="644"/>
      <c r="B18" s="416" t="s">
        <v>298</v>
      </c>
      <c r="C18" s="378">
        <v>3.9</v>
      </c>
      <c r="D18" s="379">
        <v>2.9</v>
      </c>
      <c r="E18" s="379">
        <v>4.9000000000000004</v>
      </c>
      <c r="F18" s="380">
        <v>13.3</v>
      </c>
    </row>
    <row r="19" spans="1:6">
      <c r="A19" s="648">
        <v>2020</v>
      </c>
      <c r="B19" s="415" t="s">
        <v>296</v>
      </c>
      <c r="C19" s="375">
        <v>3.5</v>
      </c>
      <c r="D19" s="376">
        <v>3.1</v>
      </c>
      <c r="E19" s="376">
        <v>3.9</v>
      </c>
      <c r="F19" s="377">
        <v>6.4</v>
      </c>
    </row>
    <row r="20" spans="1:6">
      <c r="A20" s="648"/>
      <c r="B20" s="415" t="s">
        <v>297</v>
      </c>
      <c r="C20" s="375">
        <v>3.4</v>
      </c>
      <c r="D20" s="376">
        <v>2.9</v>
      </c>
      <c r="E20" s="376">
        <v>3.9</v>
      </c>
      <c r="F20" s="377">
        <v>7.1</v>
      </c>
    </row>
    <row r="21" spans="1:6" ht="15" thickBot="1">
      <c r="A21" s="649"/>
      <c r="B21" s="416" t="s">
        <v>298</v>
      </c>
      <c r="C21" s="378">
        <v>4.0999999999999996</v>
      </c>
      <c r="D21" s="379">
        <v>2.9</v>
      </c>
      <c r="E21" s="379">
        <v>5.2</v>
      </c>
      <c r="F21" s="380">
        <v>14.7</v>
      </c>
    </row>
    <row r="22" spans="1:6">
      <c r="A22" s="643">
        <v>2021</v>
      </c>
      <c r="B22" s="415" t="s">
        <v>296</v>
      </c>
      <c r="C22" s="250">
        <v>3.0636899999999998</v>
      </c>
      <c r="D22" s="241">
        <v>2.6900879999999998</v>
      </c>
      <c r="E22" s="241">
        <v>3.4372919999999998</v>
      </c>
      <c r="F22" s="239">
        <v>6.2145200000000003</v>
      </c>
    </row>
    <row r="23" spans="1:6">
      <c r="A23" s="643"/>
      <c r="B23" s="415" t="s">
        <v>297</v>
      </c>
      <c r="C23" s="250">
        <v>2.9957099999999999</v>
      </c>
      <c r="D23" s="241">
        <v>2.510389</v>
      </c>
      <c r="E23" s="241">
        <v>3.4810300000000001</v>
      </c>
      <c r="F23" s="239">
        <v>8.2560800000000008</v>
      </c>
    </row>
    <row r="24" spans="1:6">
      <c r="A24" s="644"/>
      <c r="B24" s="416" t="s">
        <v>298</v>
      </c>
      <c r="C24" s="251">
        <v>3.0636030000000001</v>
      </c>
      <c r="D24" s="252">
        <v>2.2363970000000002</v>
      </c>
      <c r="E24" s="252">
        <v>3.8908079999999998</v>
      </c>
      <c r="F24" s="240">
        <v>13.760199999999999</v>
      </c>
    </row>
    <row r="25" spans="1:6">
      <c r="A25" s="286" t="s">
        <v>295</v>
      </c>
    </row>
    <row r="26" spans="1:6"/>
  </sheetData>
  <mergeCells count="6">
    <mergeCell ref="A22:A24"/>
    <mergeCell ref="A3:A5"/>
    <mergeCell ref="A6:A8"/>
    <mergeCell ref="A16:A18"/>
    <mergeCell ref="A19:A21"/>
    <mergeCell ref="A9:A1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A28F1-9010-46A4-B278-D0A2C9CC013A}">
  <dimension ref="A1:XFD26"/>
  <sheetViews>
    <sheetView showGridLines="0" zoomScale="145" zoomScaleNormal="145" workbookViewId="0">
      <selection activeCell="A27" sqref="A27:XFD1048576"/>
    </sheetView>
  </sheetViews>
  <sheetFormatPr baseColWidth="10" defaultColWidth="0" defaultRowHeight="14.4" zeroHeight="1"/>
  <cols>
    <col min="1" max="1" width="11.44140625" customWidth="1"/>
    <col min="2" max="2" width="14.109375" customWidth="1"/>
    <col min="3" max="5" width="11.44140625" customWidth="1"/>
    <col min="6" max="6" width="25.33203125" customWidth="1"/>
    <col min="7" max="16" width="11.44140625" customWidth="1"/>
    <col min="17" max="16383" width="11.5546875" hidden="1"/>
    <col min="16384" max="16384" width="4.88671875" hidden="1"/>
  </cols>
  <sheetData>
    <row r="1" spans="1:6">
      <c r="A1" s="20" t="s">
        <v>32</v>
      </c>
    </row>
    <row r="2" spans="1:6">
      <c r="A2" s="20"/>
    </row>
    <row r="3" spans="1:6" ht="28.8">
      <c r="A3" s="423" t="s">
        <v>57</v>
      </c>
      <c r="B3" s="410" t="s">
        <v>176</v>
      </c>
      <c r="C3" s="410" t="s">
        <v>282</v>
      </c>
      <c r="D3" s="407" t="s">
        <v>283</v>
      </c>
      <c r="E3" s="407" t="s">
        <v>284</v>
      </c>
      <c r="F3" s="408" t="s">
        <v>292</v>
      </c>
    </row>
    <row r="4" spans="1:6">
      <c r="A4" s="643">
        <v>2020</v>
      </c>
      <c r="B4" s="424" t="s">
        <v>161</v>
      </c>
      <c r="C4" s="362">
        <v>22.03959</v>
      </c>
      <c r="D4" s="362">
        <v>20.768999999999998</v>
      </c>
      <c r="E4" s="362">
        <v>23.310179999999999</v>
      </c>
      <c r="F4" s="359">
        <v>2.9379599999999999</v>
      </c>
    </row>
    <row r="5" spans="1:6">
      <c r="A5" s="643"/>
      <c r="B5" s="424" t="s">
        <v>162</v>
      </c>
      <c r="C5" s="362">
        <v>24.609210000000001</v>
      </c>
      <c r="D5" s="362">
        <v>23.243919999999999</v>
      </c>
      <c r="E5" s="362">
        <v>25.974499999999999</v>
      </c>
      <c r="F5" s="359">
        <v>2.8272900000000001</v>
      </c>
    </row>
    <row r="6" spans="1:6">
      <c r="A6" s="644"/>
      <c r="B6" s="425" t="s">
        <v>118</v>
      </c>
      <c r="C6" s="360">
        <v>23.358730000000001</v>
      </c>
      <c r="D6" s="360">
        <v>22.10923</v>
      </c>
      <c r="E6" s="360">
        <v>24.608229999999999</v>
      </c>
      <c r="F6" s="361">
        <v>2.7260399999999998</v>
      </c>
    </row>
    <row r="7" spans="1:6">
      <c r="A7" s="642" t="s">
        <v>77</v>
      </c>
      <c r="B7" s="424" t="s">
        <v>161</v>
      </c>
      <c r="C7" s="362">
        <v>21.804310000000001</v>
      </c>
      <c r="D7" s="362">
        <v>20.689319999999999</v>
      </c>
      <c r="E7" s="362">
        <v>22.9193</v>
      </c>
      <c r="F7" s="359">
        <v>2.6059899999999998</v>
      </c>
    </row>
    <row r="8" spans="1:6">
      <c r="A8" s="643"/>
      <c r="B8" s="424" t="s">
        <v>162</v>
      </c>
      <c r="C8" s="362">
        <v>25.776599999999998</v>
      </c>
      <c r="D8" s="362">
        <v>24.546600000000002</v>
      </c>
      <c r="E8" s="362">
        <v>27.006589999999999</v>
      </c>
      <c r="F8" s="359">
        <v>2.4317700000000002</v>
      </c>
    </row>
    <row r="9" spans="1:6">
      <c r="A9" s="644"/>
      <c r="B9" s="425" t="s">
        <v>118</v>
      </c>
      <c r="C9" s="360">
        <v>23.84918</v>
      </c>
      <c r="D9" s="360">
        <v>22.741769999999999</v>
      </c>
      <c r="E9" s="360">
        <v>24.956579999999999</v>
      </c>
      <c r="F9" s="361">
        <v>2.3663400000000001</v>
      </c>
    </row>
    <row r="10" spans="1:6">
      <c r="A10" s="263" t="s">
        <v>299</v>
      </c>
    </row>
    <row r="11" spans="1:6"/>
    <row r="12" spans="1:6"/>
    <row r="13" spans="1:6"/>
    <row r="14" spans="1:6"/>
    <row r="15" spans="1:6"/>
    <row r="16" spans="1:6"/>
    <row r="17"/>
    <row r="18"/>
    <row r="19"/>
    <row r="20"/>
    <row r="21"/>
    <row r="22"/>
    <row r="23"/>
    <row r="24"/>
    <row r="25"/>
    <row r="26"/>
  </sheetData>
  <mergeCells count="2">
    <mergeCell ref="A4:A6"/>
    <mergeCell ref="A7:A9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D1121-0BA0-430D-B61F-CE7A64D4B993}">
  <dimension ref="B1:F30"/>
  <sheetViews>
    <sheetView showGridLines="0" workbookViewId="0">
      <selection activeCell="A31" sqref="A31:XFD1048576"/>
    </sheetView>
  </sheetViews>
  <sheetFormatPr baseColWidth="10" defaultColWidth="0" defaultRowHeight="12" zeroHeight="1"/>
  <cols>
    <col min="1" max="2" width="11.5546875" style="263" customWidth="1"/>
    <col min="3" max="3" width="13.109375" style="263" customWidth="1"/>
    <col min="4" max="17" width="11.5546875" style="263" customWidth="1"/>
    <col min="18" max="16384" width="11.5546875" style="263" hidden="1"/>
  </cols>
  <sheetData>
    <row r="1" spans="2:6" ht="18" customHeight="1">
      <c r="C1" s="20" t="s">
        <v>33</v>
      </c>
    </row>
    <row r="2" spans="2:6" ht="15" customHeight="1">
      <c r="B2" s="657" t="s">
        <v>290</v>
      </c>
      <c r="C2" s="653" t="s">
        <v>57</v>
      </c>
      <c r="D2" s="655" t="s">
        <v>300</v>
      </c>
      <c r="E2" s="655"/>
      <c r="F2" s="656"/>
    </row>
    <row r="3" spans="2:6" ht="18.600000000000001" customHeight="1">
      <c r="B3" s="658"/>
      <c r="C3" s="654"/>
      <c r="D3" s="403" t="s">
        <v>111</v>
      </c>
      <c r="E3" s="403" t="s">
        <v>112</v>
      </c>
      <c r="F3" s="485" t="s">
        <v>113</v>
      </c>
    </row>
    <row r="4" spans="2:6">
      <c r="B4" s="659" t="s">
        <v>275</v>
      </c>
      <c r="C4" s="402">
        <v>2000</v>
      </c>
      <c r="D4" s="400">
        <v>0.51302190999999997</v>
      </c>
      <c r="E4" s="486">
        <v>0.50362388999999996</v>
      </c>
      <c r="F4" s="487">
        <v>0.45674120000000001</v>
      </c>
    </row>
    <row r="5" spans="2:6">
      <c r="B5" s="651"/>
      <c r="C5" s="401">
        <v>2001</v>
      </c>
      <c r="D5" s="400">
        <v>0.49803955999999999</v>
      </c>
      <c r="E5" s="486">
        <v>0.49258856000000001</v>
      </c>
      <c r="F5" s="487">
        <v>0.42501118999999998</v>
      </c>
    </row>
    <row r="6" spans="2:6">
      <c r="B6" s="651"/>
      <c r="C6" s="401">
        <v>2002</v>
      </c>
      <c r="D6" s="400">
        <v>0.49347787999999998</v>
      </c>
      <c r="E6" s="486">
        <v>0.48713993999999999</v>
      </c>
      <c r="F6" s="487">
        <v>0.42753514999999997</v>
      </c>
    </row>
    <row r="7" spans="2:6">
      <c r="B7" s="651"/>
      <c r="C7" s="401">
        <v>2003</v>
      </c>
      <c r="D7" s="400">
        <v>0.50549213999999998</v>
      </c>
      <c r="E7" s="486">
        <v>0.50557291000000004</v>
      </c>
      <c r="F7" s="487">
        <v>0.42769068999999998</v>
      </c>
    </row>
    <row r="8" spans="2:6">
      <c r="B8" s="651"/>
      <c r="C8" s="401">
        <v>2004</v>
      </c>
      <c r="D8" s="400">
        <v>0.49825008999999998</v>
      </c>
      <c r="E8" s="486">
        <v>0.50247708000000002</v>
      </c>
      <c r="F8" s="487">
        <v>0.42790045999999998</v>
      </c>
    </row>
    <row r="9" spans="2:6">
      <c r="B9" s="651"/>
      <c r="C9" s="401">
        <v>2005</v>
      </c>
      <c r="D9" s="400">
        <v>0.50796666999999995</v>
      </c>
      <c r="E9" s="486">
        <v>0.50848930999999997</v>
      </c>
      <c r="F9" s="487">
        <v>0.45334000000000002</v>
      </c>
    </row>
    <row r="10" spans="2:6">
      <c r="B10" s="651"/>
      <c r="C10" s="401">
        <v>2006</v>
      </c>
      <c r="D10" s="400">
        <v>0.51335308000000002</v>
      </c>
      <c r="E10" s="486">
        <v>0.51343433999999999</v>
      </c>
      <c r="F10" s="487">
        <v>0.45565883000000001</v>
      </c>
    </row>
    <row r="11" spans="2:6">
      <c r="B11" s="651"/>
      <c r="C11" s="401">
        <v>2007</v>
      </c>
      <c r="D11" s="400">
        <v>0.49601413999999999</v>
      </c>
      <c r="E11" s="486">
        <v>0.50009802999999997</v>
      </c>
      <c r="F11" s="487">
        <v>0.43521516999999998</v>
      </c>
    </row>
    <row r="12" spans="2:6">
      <c r="B12" s="651"/>
      <c r="C12" s="401">
        <v>2008</v>
      </c>
      <c r="D12" s="400">
        <v>0.49583906999999999</v>
      </c>
      <c r="E12" s="486">
        <v>0.49605105999999999</v>
      </c>
      <c r="F12" s="487">
        <v>0.42440939999999999</v>
      </c>
    </row>
    <row r="13" spans="2:6">
      <c r="B13" s="651"/>
      <c r="C13" s="401">
        <v>2009</v>
      </c>
      <c r="D13" s="400">
        <v>0.49376724</v>
      </c>
      <c r="E13" s="486">
        <v>0.49545113000000002</v>
      </c>
      <c r="F13" s="487">
        <v>0.42326538000000002</v>
      </c>
    </row>
    <row r="14" spans="2:6">
      <c r="B14" s="651"/>
      <c r="C14" s="401">
        <v>2010</v>
      </c>
      <c r="D14" s="400">
        <v>0.48549805000000001</v>
      </c>
      <c r="E14" s="486">
        <v>0.48590450000000002</v>
      </c>
      <c r="F14" s="487">
        <v>0.42250144000000001</v>
      </c>
    </row>
    <row r="15" spans="2:6">
      <c r="B15" s="651"/>
      <c r="C15" s="401">
        <v>2011</v>
      </c>
      <c r="D15" s="400">
        <v>0.48222907999999998</v>
      </c>
      <c r="E15" s="486">
        <v>0.48313497</v>
      </c>
      <c r="F15" s="487">
        <v>0.41546008000000001</v>
      </c>
    </row>
    <row r="16" spans="2:6">
      <c r="B16" s="651"/>
      <c r="C16" s="401">
        <v>2012</v>
      </c>
      <c r="D16" s="400">
        <v>0.48699381000000003</v>
      </c>
      <c r="E16" s="486">
        <v>0.49140511999999997</v>
      </c>
      <c r="F16" s="487">
        <v>0.39751494999999998</v>
      </c>
    </row>
    <row r="17" spans="2:6">
      <c r="B17" s="651"/>
      <c r="C17" s="401">
        <v>2013</v>
      </c>
      <c r="D17" s="400">
        <v>0.47817501000000001</v>
      </c>
      <c r="E17" s="486">
        <v>0.47976913999999998</v>
      </c>
      <c r="F17" s="487">
        <v>0.40175101000000002</v>
      </c>
    </row>
    <row r="18" spans="2:6">
      <c r="B18" s="651"/>
      <c r="C18" s="401">
        <v>2014</v>
      </c>
      <c r="D18" s="400">
        <v>0.45794156000000003</v>
      </c>
      <c r="E18" s="486">
        <v>0.45721664000000001</v>
      </c>
      <c r="F18" s="487">
        <v>0.40102739999999998</v>
      </c>
    </row>
    <row r="19" spans="2:6">
      <c r="B19" s="651"/>
      <c r="C19" s="401">
        <v>2015</v>
      </c>
      <c r="D19" s="400">
        <v>0.45780679000000002</v>
      </c>
      <c r="E19" s="486">
        <v>0.45698915000000001</v>
      </c>
      <c r="F19" s="487">
        <v>0.40734049999999999</v>
      </c>
    </row>
    <row r="20" spans="2:6">
      <c r="B20" s="651"/>
      <c r="C20" s="401">
        <v>2016</v>
      </c>
      <c r="D20" s="400">
        <v>0.47128276000000002</v>
      </c>
      <c r="E20" s="486">
        <v>0.47285017000000001</v>
      </c>
      <c r="F20" s="487">
        <v>0.41268700000000003</v>
      </c>
    </row>
    <row r="21" spans="2:6" ht="24" customHeight="1">
      <c r="B21" s="491"/>
      <c r="C21" s="660" t="s">
        <v>285</v>
      </c>
      <c r="D21" s="661"/>
      <c r="E21" s="661"/>
      <c r="F21" s="662"/>
    </row>
    <row r="22" spans="2:6">
      <c r="B22" s="650" t="s">
        <v>277</v>
      </c>
      <c r="C22" s="401">
        <v>2016</v>
      </c>
      <c r="D22" s="400">
        <v>0.43330999999999997</v>
      </c>
      <c r="E22" s="486">
        <v>0.43720999999999999</v>
      </c>
      <c r="F22" s="487">
        <v>0.38921</v>
      </c>
    </row>
    <row r="23" spans="2:6" ht="15" customHeight="1">
      <c r="B23" s="651"/>
      <c r="C23" s="401">
        <v>2016</v>
      </c>
      <c r="D23" s="400">
        <v>0.43145</v>
      </c>
      <c r="E23" s="486">
        <v>0.43680999999999998</v>
      </c>
      <c r="F23" s="487">
        <v>0.37794</v>
      </c>
    </row>
    <row r="24" spans="2:6" ht="15" customHeight="1">
      <c r="B24" s="651"/>
      <c r="C24" s="401">
        <v>2016</v>
      </c>
      <c r="D24" s="400">
        <v>0.43935000000000002</v>
      </c>
      <c r="E24" s="486">
        <v>0.44736999999999999</v>
      </c>
      <c r="F24" s="487">
        <v>0.37157000000000001</v>
      </c>
    </row>
    <row r="25" spans="2:6" ht="15" customHeight="1">
      <c r="B25" s="651"/>
      <c r="C25" s="401">
        <v>2016</v>
      </c>
      <c r="D25" s="400">
        <v>0.43080000000000002</v>
      </c>
      <c r="E25" s="486">
        <v>0.43537999999999999</v>
      </c>
      <c r="F25" s="487">
        <v>0.37445000000000001</v>
      </c>
    </row>
    <row r="26" spans="2:6" ht="15" customHeight="1">
      <c r="B26" s="651"/>
      <c r="C26" s="401">
        <v>2016</v>
      </c>
      <c r="D26" s="400">
        <v>0.40544000000000002</v>
      </c>
      <c r="E26" s="486">
        <v>0.41082999999999997</v>
      </c>
      <c r="F26" s="487">
        <v>0.36165999999999998</v>
      </c>
    </row>
    <row r="27" spans="2:6" ht="15" customHeight="1">
      <c r="B27" s="652"/>
      <c r="C27" s="494">
        <v>2016</v>
      </c>
      <c r="D27" s="488">
        <v>0.39579999999999999</v>
      </c>
      <c r="E27" s="489">
        <v>0.40060000000000001</v>
      </c>
      <c r="F27" s="490">
        <v>0.35657</v>
      </c>
    </row>
    <row r="28" spans="2:6"/>
    <row r="29" spans="2:6"/>
    <row r="30" spans="2:6"/>
  </sheetData>
  <mergeCells count="6">
    <mergeCell ref="B22:B27"/>
    <mergeCell ref="C2:C3"/>
    <mergeCell ref="D2:F2"/>
    <mergeCell ref="B2:B3"/>
    <mergeCell ref="B4:B20"/>
    <mergeCell ref="C21:F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3</vt:i4>
      </vt:variant>
    </vt:vector>
  </HeadingPairs>
  <TitlesOfParts>
    <vt:vector size="32" baseType="lpstr">
      <vt:lpstr>Índice</vt:lpstr>
      <vt:lpstr>Gráfico 1</vt:lpstr>
      <vt:lpstr>Gráfico 2</vt:lpstr>
      <vt:lpstr>Gráfico 3</vt:lpstr>
      <vt:lpstr>Gráfico 4</vt:lpstr>
      <vt:lpstr>Gráfico 5</vt:lpstr>
      <vt:lpstr>Gráfico 6</vt:lpstr>
      <vt:lpstr>Gráfico 7 </vt:lpstr>
      <vt:lpstr>Gráfico 8</vt:lpstr>
      <vt:lpstr>Gráfico 9</vt:lpstr>
      <vt:lpstr>Gráfico 10</vt:lpstr>
      <vt:lpstr>Gráfico 11</vt:lpstr>
      <vt:lpstr>Gráfico 12</vt:lpstr>
      <vt:lpstr>Gráfico 13</vt:lpstr>
      <vt:lpstr>Gráfico 14</vt:lpstr>
      <vt:lpstr>Gráfico 15</vt:lpstr>
      <vt:lpstr>Gráfico 16</vt:lpstr>
      <vt:lpstr>Tabla 1</vt:lpstr>
      <vt:lpstr>Anexo 1</vt:lpstr>
      <vt:lpstr>Anexo 2</vt:lpstr>
      <vt:lpstr>Anexo 3</vt:lpstr>
      <vt:lpstr>Anexos 4 y 5</vt:lpstr>
      <vt:lpstr>Anexo 6</vt:lpstr>
      <vt:lpstr>Anexo 7</vt:lpstr>
      <vt:lpstr>Anexo 8</vt:lpstr>
      <vt:lpstr>Anexo 9</vt:lpstr>
      <vt:lpstr>Anexo 10 y 11</vt:lpstr>
      <vt:lpstr>Anexo 12</vt:lpstr>
      <vt:lpstr>Anexo 13</vt:lpstr>
      <vt:lpstr>'Gráfico 4'!_Hlk54877941</vt:lpstr>
      <vt:lpstr>'Gráfico 8'!_Ref65049364</vt:lpstr>
      <vt:lpstr>'Gráfico 16'!_Ref65053848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atica</dc:creator>
  <cp:keywords/>
  <dc:description/>
  <cp:lastModifiedBy>Angel Serafin Cuello Polanco</cp:lastModifiedBy>
  <cp:revision/>
  <dcterms:created xsi:type="dcterms:W3CDTF">2021-01-14T14:17:01Z</dcterms:created>
  <dcterms:modified xsi:type="dcterms:W3CDTF">2022-04-11T15:03:12Z</dcterms:modified>
  <cp:category/>
  <cp:contentStatus/>
</cp:coreProperties>
</file>