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media/image2.png" ContentType="image/png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488" firstSheet="0" activeTab="0"/>
  </bookViews>
  <sheets>
    <sheet name="DIC 2014 (16)" sheetId="1" state="visible" r:id="rId2"/>
    <sheet name="Hoja2" sheetId="2" state="visible" r:id="rId3"/>
    <sheet name="Hoja3" sheetId="3" state="visible" r:id="rId4"/>
  </sheets>
  <definedNames>
    <definedName function="false" hidden="false" localSheetId="0" name="_xlnm.Print_Area" vbProcedure="false">'DIC 2014 (16)'!$A$1:$G$233</definedName>
    <definedName function="false" hidden="false" localSheetId="0" name="_xlnm.Print_Titles" vbProcedure="false">'DIC 2014 (16)'!$1:$18</definedName>
    <definedName function="false" hidden="false" name="MyExchangeRate" vbProcedure="false">#ref!</definedName>
    <definedName function="false" hidden="false" localSheetId="0" name="_xlnm.Print_Area" vbProcedure="false">'DIC 2014 (16)'!$A$2:$H$233</definedName>
    <definedName function="false" hidden="false" localSheetId="0" name="_xlnm.Print_Titles" vbProcedure="false">'DIC 2014 (16)'!$A$2:$AMI$18</definedName>
    <definedName function="false" hidden="false" localSheetId="0" name="_xlnm._FilterDatabase" vbProcedure="false">'dic 2014 (16)'!#ref!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<sst xmlns="http://schemas.openxmlformats.org/spreadsheetml/2006/main" count="355" uniqueCount="199">
  <si>
    <t>"Año de  la Atención Integral a la Primera Infancia"</t>
  </si>
  <si>
    <t>EJECUCIÓN PRESUPUESTARIA,  2014</t>
  </si>
  <si>
    <t>Período del 01/01/2014 al 31/12/2014</t>
  </si>
  <si>
    <t>(En RD$)</t>
  </si>
  <si>
    <t>RD$</t>
  </si>
  <si>
    <t>TOTAL DISPONIBLE PARA EL PERIODO 2014</t>
  </si>
  <si>
    <t>DESEMBOLSOS EFECTUADOS</t>
  </si>
  <si>
    <t>Tipo</t>
  </si>
  <si>
    <t>objeto</t>
  </si>
  <si>
    <t>Cuenta</t>
  </si>
  <si>
    <t>Subcuenta</t>
  </si>
  <si>
    <t>AUXILIAR</t>
  </si>
  <si>
    <t>DESCRIPCIÓN DE CUENTAS</t>
  </si>
  <si>
    <t>2</t>
  </si>
  <si>
    <t>SERVICIOS PERSONALES</t>
  </si>
  <si>
    <t>REMUNERACIONES</t>
  </si>
  <si>
    <t>Remuneraciones al personal fijo</t>
  </si>
  <si>
    <t>01</t>
  </si>
  <si>
    <t>Sueldos fijos</t>
  </si>
  <si>
    <t>Remuneraciones al personal con caracter transitorio</t>
  </si>
  <si>
    <t>05</t>
  </si>
  <si>
    <t>Sueldo personal nominal en periodo probatorio</t>
  </si>
  <si>
    <t>Sueldos fijos personal en tramite de pension</t>
  </si>
  <si>
    <t>Sueldo Annual No.13</t>
  </si>
  <si>
    <t>Prestaciones laborales</t>
  </si>
  <si>
    <t>03</t>
  </si>
  <si>
    <t>Prestaciones laboral por desviacion</t>
  </si>
  <si>
    <t>04</t>
  </si>
  <si>
    <t>Proporcion de vacaciones</t>
  </si>
  <si>
    <t>SOBRESUELDOS</t>
  </si>
  <si>
    <t>02</t>
  </si>
  <si>
    <t>Compensación horas extraordinarias</t>
  </si>
  <si>
    <t>Compensacion servicios de seguridad</t>
  </si>
  <si>
    <t>06</t>
  </si>
  <si>
    <t>Compensacion por resultados</t>
  </si>
  <si>
    <t>09</t>
  </si>
  <si>
    <t>Bono por desempeño</t>
  </si>
  <si>
    <t>GRATIFICACIONES Y BONIFICACIONES</t>
  </si>
  <si>
    <t>Otras gratificaciones y Bonificaciones</t>
  </si>
  <si>
    <t>CONTRIBUCIONES A LA SEGURIDAD SOCIAL</t>
  </si>
  <si>
    <t>Contribuciones al seguro de salud</t>
  </si>
  <si>
    <t>Contribuciones al seguro de pensión (TSS)</t>
  </si>
  <si>
    <t>Contribuciones al seguro de riesgo laboral</t>
  </si>
  <si>
    <t>Total Servicios Personales</t>
  </si>
  <si>
    <t>SERVICIOS NO PERSONALES</t>
  </si>
  <si>
    <t>SERVICIOS BASICOS</t>
  </si>
  <si>
    <t>Servicios telefonico de larga distancia</t>
  </si>
  <si>
    <t>Radiocomunicacion</t>
  </si>
  <si>
    <t>Servicios telefonico local</t>
  </si>
  <si>
    <t>Telefax y Correos</t>
  </si>
  <si>
    <t>Servicios de internet y television por cable</t>
  </si>
  <si>
    <t>Electricidad</t>
  </si>
  <si>
    <t>Energia electrica</t>
  </si>
  <si>
    <t>Agua</t>
  </si>
  <si>
    <t>Recoleccion de residuos Sólidos </t>
  </si>
  <si>
    <t>PUBLICIDAD IMPRESION Y ENCUADERNACION</t>
  </si>
  <si>
    <t>Publicidad y Propaganda</t>
  </si>
  <si>
    <t>Impresion y Encuadernacion</t>
  </si>
  <si>
    <t>VIATICOS</t>
  </si>
  <si>
    <t>Viáticos Dentro del País</t>
  </si>
  <si>
    <t>Viáticos fuera del País</t>
  </si>
  <si>
    <t>TRANSPORTE Y ALMACENAJE</t>
  </si>
  <si>
    <t>Pasajes</t>
  </si>
  <si>
    <t>Fletes</t>
  </si>
  <si>
    <t>Peaje</t>
  </si>
  <si>
    <t>ALQUILERES Y RENTAS</t>
  </si>
  <si>
    <t>Alquileres y rentas de edificios y locales</t>
  </si>
  <si>
    <t>Alquileres de equipos de transporte,traccion y elevaccion</t>
  </si>
  <si>
    <t>alquileres equipos de oficina</t>
  </si>
  <si>
    <t>Alquiler equipos de transporte</t>
  </si>
  <si>
    <t>Otros Alquileres </t>
  </si>
  <si>
    <t>SEGUROS</t>
  </si>
  <si>
    <t>seguros de bienes inmuebles</t>
  </si>
  <si>
    <t>Seguros de bienes muebles</t>
  </si>
  <si>
    <t>Seguros de Personas</t>
  </si>
  <si>
    <t>SERVICIOS DE CONSERVACION Y REPARACIONES MENORES</t>
  </si>
  <si>
    <t>Obras menores</t>
  </si>
  <si>
    <t>Reparaciones de maquinarias y equipos</t>
  </si>
  <si>
    <t>Instalaciones electricas</t>
  </si>
  <si>
    <t>Mantenimiento muebles y equipos</t>
  </si>
  <si>
    <t>manteniquiento equipos de computacion</t>
  </si>
  <si>
    <t>mantenimiento de equipo educacional</t>
  </si>
  <si>
    <t>mantenimiento de equipos sanitarios</t>
  </si>
  <si>
    <t>mantenimiento de equipos de comunicación</t>
  </si>
  <si>
    <t>mantenimiento de equipos de transporte</t>
  </si>
  <si>
    <t> SERVICIOS TECNICOS</t>
  </si>
  <si>
    <t>comisiones y gastos bancarios</t>
  </si>
  <si>
    <t>fumigacion</t>
  </si>
  <si>
    <t>lavanderia</t>
  </si>
  <si>
    <t>limpieza</t>
  </si>
  <si>
    <t>eventos generales</t>
  </si>
  <si>
    <t>festividades</t>
  </si>
  <si>
    <t>actuaciones artisticas</t>
  </si>
  <si>
    <t>servicios</t>
  </si>
  <si>
    <t>servicios juridicos</t>
  </si>
  <si>
    <t>servicios de contabilidad</t>
  </si>
  <si>
    <t>servicios de capacitacion</t>
  </si>
  <si>
    <t>servicios de informatica</t>
  </si>
  <si>
    <t>otros servicios tecnicos</t>
  </si>
  <si>
    <t>impuestos</t>
  </si>
  <si>
    <t>Subtotal Servicios No Personales</t>
  </si>
  <si>
    <t>MATERIALES Y SUMINISTROS</t>
  </si>
  <si>
    <t>ALIMENTOS Y PRODUCTOS AGROFORESTALES</t>
  </si>
  <si>
    <t>Alimentos y bebidas para personas </t>
  </si>
  <si>
    <t>3</t>
  </si>
  <si>
    <t>Producto agroforestales y pecuarios</t>
  </si>
  <si>
    <t>productos forestales</t>
  </si>
  <si>
    <t>4</t>
  </si>
  <si>
    <t>madera, corcho y sus manifacturas</t>
  </si>
  <si>
    <t>TEXTILES Y VESTUARIOS</t>
  </si>
  <si>
    <t>1</t>
  </si>
  <si>
    <t>Hilados y Telas</t>
  </si>
  <si>
    <t>Acabados textiles</t>
  </si>
  <si>
    <t>Prenda de Vestir</t>
  </si>
  <si>
    <t>PRODUCTOS DE PAPEL, CARTON E IMPRESOS</t>
  </si>
  <si>
    <t>Papel de ecritorio</t>
  </si>
  <si>
    <t>Producto de papel y carton</t>
  </si>
  <si>
    <t>Producto de artes graficas</t>
  </si>
  <si>
    <t>Libros,revista y periodicos</t>
  </si>
  <si>
    <t>6</t>
  </si>
  <si>
    <t>especies timbradas</t>
  </si>
  <si>
    <t>Productos medicinales</t>
  </si>
  <si>
    <t>PRODUCTOS DE CUERO,CAUCHO Y PLASTICO</t>
  </si>
  <si>
    <t>Llantas y neumaticos</t>
  </si>
  <si>
    <t>Articulos de caucho</t>
  </si>
  <si>
    <t>5</t>
  </si>
  <si>
    <t>Articulos de plastico</t>
  </si>
  <si>
    <t>PRODUCTOS DE MINERALES METALICOS Y NO METALICOS</t>
  </si>
  <si>
    <t>Productos de cementos,cal,abesto,yesos y arcilla</t>
  </si>
  <si>
    <t>productos de cal</t>
  </si>
  <si>
    <t>productos de vidrio</t>
  </si>
  <si>
    <t>producto ferroso</t>
  </si>
  <si>
    <t>estructuras metalicas</t>
  </si>
  <si>
    <t>accesorios de metal</t>
  </si>
  <si>
    <t>minerales metaliferos</t>
  </si>
  <si>
    <t>COMBUSTIBLES, LUBRICANTES, PRODUCTOS QUÍMICOS </t>
  </si>
  <si>
    <t>gasolina</t>
  </si>
  <si>
    <t>gasoil</t>
  </si>
  <si>
    <t>gas GLP</t>
  </si>
  <si>
    <t>lubricantes</t>
  </si>
  <si>
    <t>productos fotoquimicos</t>
  </si>
  <si>
    <t>productos quimicos de uso personal</t>
  </si>
  <si>
    <t>insecticidas</t>
  </si>
  <si>
    <t>pinturas</t>
  </si>
  <si>
    <t>PRODUCTOS Y UTILES VARIOS</t>
  </si>
  <si>
    <t>Material de limpieza</t>
  </si>
  <si>
    <t>utiles de escritorio</t>
  </si>
  <si>
    <t>utiles menores medicos</t>
  </si>
  <si>
    <t>utiles deportivos</t>
  </si>
  <si>
    <t>utiles de cocina</t>
  </si>
  <si>
    <t>Productos Electricos y Afines</t>
  </si>
  <si>
    <t>Otros respuesto y ACCESORIOS MENORES</t>
  </si>
  <si>
    <t>Productos y utiles varios</t>
  </si>
  <si>
    <t>Subtotal Materiales y Suministros</t>
  </si>
  <si>
    <t>TRANSFERENCIAS CORRIENTES</t>
  </si>
  <si>
    <t>Ayudas y donaciones programadas</t>
  </si>
  <si>
    <t>Ayudas y donaciones ocacionales</t>
  </si>
  <si>
    <t>Becas nacionales</t>
  </si>
  <si>
    <t>becas extranjeras</t>
  </si>
  <si>
    <t>transferencia corrientes sin fines de lucro</t>
  </si>
  <si>
    <t>aportaciones corrientes al poder legislativo</t>
  </si>
  <si>
    <t>aportaciones corrientes al poder ejecutivo</t>
  </si>
  <si>
    <t>transferencia corrientes </t>
  </si>
  <si>
    <t>transferencia corrientes a instituciones descentralizadas</t>
  </si>
  <si>
    <t>transferencia corrientes a organismos internacionales</t>
  </si>
  <si>
    <t>SUBTOTAL TRANSFERENCIA CORRIENTES</t>
  </si>
  <si>
    <t>TRANSFERENCIA DE CAPITAL</t>
  </si>
  <si>
    <t>TRANSFERENCIA DE CAPITAL A OTRAS INSTITUCIONES</t>
  </si>
  <si>
    <t>SUBTOTAL TRANSFERENCIA DE CAPITAL</t>
  </si>
  <si>
    <t>BIENES MUBLES E INMUEBLES E INTANGIBLES</t>
  </si>
  <si>
    <t>MOBILIARIO Y EQUIPOS </t>
  </si>
  <si>
    <t>Muebles y equipos de oficina y estanteria</t>
  </si>
  <si>
    <t>Equipos de computo</t>
  </si>
  <si>
    <t>Electrodomestico</t>
  </si>
  <si>
    <t>Otros mobiliarios</t>
  </si>
  <si>
    <t>MOBILIARIO Y EQUIPOS EDUCACIONAL Y RECREATIVO</t>
  </si>
  <si>
    <t>Equipos y aparatos audiovisuales</t>
  </si>
  <si>
    <t>Camara fotograficas y de video</t>
  </si>
  <si>
    <t>VEHICULOS Y EQUIPOS DE TRANSPORTE Y ELEVACION</t>
  </si>
  <si>
    <t>Automoviles y camiones</t>
  </si>
  <si>
    <t>equipo de elevacion</t>
  </si>
  <si>
    <t>otros equipos de transporte</t>
  </si>
  <si>
    <t>Sistema de aire acondicionado,refrigeracion</t>
  </si>
  <si>
    <t>herramientas y maquinas</t>
  </si>
  <si>
    <t>BINES INTANGIBLES</t>
  </si>
  <si>
    <t>Programa de informatica y base de datos</t>
  </si>
  <si>
    <t>Licencia informaticas,intelectuales,industriales y comerciales</t>
  </si>
  <si>
    <t>SUBTOTAL MUEBLES E INMUEBLES</t>
  </si>
  <si>
    <t>OBRAS EN EDIFICACIONES</t>
  </si>
  <si>
    <t>Obras y edificaciones no recidencial</t>
  </si>
  <si>
    <t>obras hidraulicas</t>
  </si>
  <si>
    <t>obras de telecomunicaciones</t>
  </si>
  <si>
    <t>infraestructura terrestre</t>
  </si>
  <si>
    <t>obras urbanistica</t>
  </si>
  <si>
    <t>obras en plantas industriales</t>
  </si>
  <si>
    <t>SUBTOTAL OBRAS EN EDIFICACIONES</t>
  </si>
  <si>
    <t>TOTAL DESEMBOLSOS</t>
  </si>
  <si>
    <t>BALANCE DISPONIBLE AL CORTE</t>
  </si>
  <si>
    <t>DIRECCION FINANCIERA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</si>
</sst>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_-;\-* #,##0.00_-;_-* \-??_-;_-@_-"/>
    <numFmt numFmtId="166" formatCode="_(* #,##0.00_);_(* \(#,##0.00\);_(* \-??_);_(@_)"/>
    <numFmt numFmtId="167" formatCode="#,##0.00"/>
    <numFmt numFmtId="168" formatCode="# ?/?"/>
    <numFmt numFmtId="169" formatCode="@"/>
  </numFmts>
  <fonts count="1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i val="true"/>
      <sz val="14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1"/>
      <color rgb="FF0066CC"/>
      <name val="Arial"/>
      <family val="2"/>
      <charset val="1"/>
    </font>
    <font>
      <b val="true"/>
      <sz val="8"/>
      <name val="Arial"/>
      <family val="2"/>
      <charset val="1"/>
    </font>
    <font>
      <i val="true"/>
      <sz val="10"/>
      <name val="Arial"/>
      <family val="2"/>
      <charset val="1"/>
    </font>
    <font>
      <sz val="10"/>
      <color rgb="FF000000"/>
      <name val="Calibri"/>
      <family val="2"/>
      <charset val="1"/>
    </font>
    <font>
      <b val="true"/>
      <i val="true"/>
      <sz val="10"/>
      <name val="Arial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2"/>
      <color rgb="FF0066CC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 style="medium"/>
      <bottom style="double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/>
      <bottom style="double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true" indent="0" shrinkToFit="false"/>
    </xf>
  </cellStyleXfs>
  <cellXfs count="8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3" applyFont="true" applyBorder="false" applyAlignment="false" applyProtection="false">
      <alignment horizontal="general" vertical="bottom" textRotation="0" wrapText="true" indent="0" shrinkToFit="false"/>
      <protection locked="true" hidden="false"/>
    </xf>
    <xf numFmtId="165" fontId="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7" fillId="0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2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2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2" borderId="2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6" fillId="2" borderId="0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0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0" xfId="2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2" borderId="0" xfId="2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6" fillId="2" borderId="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2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6" fillId="0" borderId="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0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10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3" applyFont="true" applyBorder="true" applyAlignment="false" applyProtection="true">
      <alignment horizontal="general" vertical="bottom" textRotation="0" wrapText="true" indent="0" shrinkToFit="false"/>
      <protection locked="true" hidden="false"/>
    </xf>
    <xf numFmtId="169" fontId="6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6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4" borderId="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9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0" borderId="0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9" fontId="0" fillId="0" borderId="0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6" fillId="0" borderId="0" xfId="23" applyFont="true" applyBorder="true" applyAlignment="false" applyProtection="true">
      <alignment horizontal="general" vertical="bottom" textRotation="0" wrapText="true" indent="0" shrinkToFit="false"/>
      <protection locked="true" hidden="false"/>
    </xf>
    <xf numFmtId="167" fontId="0" fillId="0" borderId="0" xfId="23" applyFont="true" applyBorder="true" applyAlignment="false" applyProtection="true">
      <alignment horizontal="general" vertical="bottom" textRotation="0" wrapText="tru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7" fillId="2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2" borderId="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0" xfId="23" applyFont="true" applyBorder="true" applyAlignment="false" applyProtection="true">
      <alignment horizontal="general" vertical="bottom" textRotation="0" wrapText="true" indent="0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Comma_D2006" xfId="20" builtinId="54" customBuiltin="true"/>
    <cellStyle name="Millares 2" xfId="21" builtinId="54" customBuiltin="true"/>
    <cellStyle name="Normal 2" xfId="22" builtinId="54" customBuiltin="true"/>
    <cellStyle name="Normal_D2006" xfId="23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393840</xdr:colOff>
      <xdr:row>1</xdr:row>
      <xdr:rowOff>47520</xdr:rowOff>
    </xdr:from>
    <xdr:to>
      <xdr:col>5</xdr:col>
      <xdr:colOff>3203640</xdr:colOff>
      <xdr:row>6</xdr:row>
      <xdr:rowOff>73080</xdr:rowOff>
    </xdr:to>
    <xdr:pic>
      <xdr:nvPicPr>
        <xdr:cNvPr id="0" name="Picture 2" descr=""/>
        <xdr:cNvPicPr/>
      </xdr:nvPicPr>
      <xdr:blipFill>
        <a:blip r:embed="rId1"/>
        <a:stretch/>
      </xdr:blipFill>
      <xdr:spPr>
        <a:xfrm>
          <a:off x="1839600" y="209880"/>
          <a:ext cx="4150080" cy="8384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CC"/>
    <pageSetUpPr fitToPage="true"/>
  </sheetPr>
  <dimension ref="A1:J232"/>
  <sheetViews>
    <sheetView windowProtection="false" showFormulas="false" showGridLines="true" showRowColHeaders="true" showZeros="false" rightToLeft="false" tabSelected="true" showOutlineSymbols="true" defaultGridColor="true" view="normal" topLeftCell="A1" colorId="64" zoomScale="100" zoomScaleNormal="100" zoomScalePageLayoutView="100" workbookViewId="0">
      <selection pane="topLeft" activeCell="H1" activeCellId="0" sqref="H1"/>
    </sheetView>
  </sheetViews>
  <sheetFormatPr defaultRowHeight="12.8"/>
  <cols>
    <col collapsed="false" hidden="false" max="1" min="1" style="1" width="5.96428571428571"/>
    <col collapsed="false" hidden="false" max="2" min="2" style="1" width="6.98469387755102"/>
    <col collapsed="false" hidden="false" max="3" min="3" style="1" width="7.54081632653061"/>
    <col collapsed="false" hidden="false" max="4" min="4" style="1" width="9.85204081632653"/>
    <col collapsed="false" hidden="false" max="5" min="5" style="1" width="9.14285714285714"/>
    <col collapsed="false" hidden="false" max="6" min="6" style="1" width="50.5663265306122"/>
    <col collapsed="false" hidden="false" max="7" min="7" style="2" width="19.9081632653061"/>
    <col collapsed="false" hidden="false" max="8" min="8" style="2" width="17.7091836734694"/>
    <col collapsed="false" hidden="false" max="9" min="9" style="2" width="18.1428571428571"/>
    <col collapsed="false" hidden="false" max="10" min="10" style="1" width="13.8571428571429"/>
    <col collapsed="false" hidden="false" max="11" min="11" style="1" width="17.8571428571429"/>
    <col collapsed="false" hidden="false" max="12" min="12" style="1" width="11.4183673469388"/>
    <col collapsed="false" hidden="false" max="13" min="13" style="1" width="11.5714285714286"/>
    <col collapsed="false" hidden="false" max="19" min="14" style="1" width="11.4183673469388"/>
    <col collapsed="false" hidden="true" max="38" min="20" style="1" width="0"/>
    <col collapsed="false" hidden="false" max="1023" min="39" style="1" width="11.4183673469388"/>
    <col collapsed="false" hidden="false" max="1025" min="1024" style="0" width="11.4183673469388"/>
  </cols>
  <sheetData>
    <row r="1" customFormat="false" ht="12.8" hidden="false" customHeight="fals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</row>
    <row r="2" customFormat="false" ht="12.8" hidden="false" customHeight="false" outlineLevel="0" collapsed="false">
      <c r="A2" s="0"/>
      <c r="B2" s="0"/>
      <c r="C2" s="0"/>
      <c r="D2" s="0"/>
      <c r="E2" s="0"/>
      <c r="F2" s="0"/>
      <c r="G2" s="0"/>
      <c r="H2" s="0"/>
      <c r="I2" s="0"/>
      <c r="J2" s="0"/>
    </row>
    <row r="3" customFormat="false" ht="12.8" hidden="false" customHeight="fals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</row>
    <row r="4" customFormat="false" ht="12.8" hidden="false" customHeight="false" outlineLevel="0" collapsed="false">
      <c r="A4" s="0"/>
      <c r="B4" s="0"/>
      <c r="C4" s="0"/>
      <c r="D4" s="0"/>
      <c r="E4" s="0"/>
      <c r="F4" s="0"/>
      <c r="G4" s="0"/>
      <c r="H4" s="0"/>
      <c r="I4" s="0"/>
      <c r="J4" s="0"/>
    </row>
    <row r="5" customFormat="false" ht="12.8" hidden="false" customHeight="false" outlineLevel="0" collapsed="false">
      <c r="A5" s="0"/>
      <c r="B5" s="0"/>
      <c r="C5" s="0"/>
      <c r="D5" s="0"/>
      <c r="E5" s="0"/>
      <c r="F5" s="0"/>
      <c r="G5" s="0"/>
      <c r="H5" s="0"/>
      <c r="I5" s="0"/>
      <c r="J5" s="0"/>
    </row>
    <row r="6" customFormat="false" ht="12.8" hidden="false" customHeight="fals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</row>
    <row r="7" customFormat="false" ht="12.8" hidden="false" customHeight="false" outlineLevel="0" collapsed="false">
      <c r="A7" s="0"/>
      <c r="B7" s="0"/>
      <c r="C7" s="0"/>
      <c r="D7" s="0"/>
      <c r="E7" s="0"/>
      <c r="F7" s="0"/>
      <c r="G7" s="0"/>
      <c r="H7" s="0"/>
      <c r="I7" s="0"/>
      <c r="J7" s="0"/>
    </row>
    <row r="8" customFormat="false" ht="17.35" hidden="false" customHeight="false" outlineLevel="0" collapsed="false">
      <c r="A8" s="3" t="s">
        <v>0</v>
      </c>
      <c r="B8" s="3"/>
      <c r="C8" s="3"/>
      <c r="D8" s="3"/>
      <c r="E8" s="3"/>
      <c r="F8" s="3"/>
      <c r="G8" s="3"/>
      <c r="H8" s="0"/>
      <c r="I8" s="0"/>
      <c r="J8" s="0"/>
    </row>
    <row r="9" customFormat="false" ht="15" hidden="false" customHeight="false" outlineLevel="0" collapsed="false">
      <c r="A9" s="4" t="s">
        <v>1</v>
      </c>
      <c r="B9" s="4"/>
      <c r="C9" s="4"/>
      <c r="D9" s="4"/>
      <c r="E9" s="4"/>
      <c r="F9" s="4"/>
      <c r="G9" s="4"/>
      <c r="H9" s="0"/>
      <c r="I9" s="0"/>
      <c r="J9" s="0"/>
    </row>
    <row r="10" customFormat="false" ht="15" hidden="false" customHeight="false" outlineLevel="0" collapsed="false">
      <c r="A10" s="4" t="s">
        <v>2</v>
      </c>
      <c r="B10" s="4"/>
      <c r="C10" s="4"/>
      <c r="D10" s="4"/>
      <c r="E10" s="4"/>
      <c r="F10" s="4"/>
      <c r="G10" s="4"/>
      <c r="H10" s="0"/>
      <c r="I10" s="0"/>
      <c r="J10" s="0"/>
    </row>
    <row r="11" customFormat="false" ht="15" hidden="false" customHeight="false" outlineLevel="0" collapsed="false">
      <c r="A11" s="4" t="s">
        <v>3</v>
      </c>
      <c r="B11" s="4"/>
      <c r="C11" s="4"/>
      <c r="D11" s="4"/>
      <c r="E11" s="4"/>
      <c r="F11" s="4"/>
      <c r="G11" s="4"/>
      <c r="H11" s="0"/>
      <c r="I11" s="0"/>
      <c r="J11" s="0"/>
    </row>
    <row r="12" customFormat="false" ht="15" hidden="false" customHeight="false" outlineLevel="0" collapsed="false">
      <c r="A12" s="5"/>
      <c r="B12" s="5"/>
      <c r="C12" s="5"/>
      <c r="D12" s="5"/>
      <c r="E12" s="5"/>
      <c r="F12" s="5"/>
      <c r="G12" s="5"/>
      <c r="H12" s="0"/>
      <c r="I12" s="0"/>
      <c r="J12" s="0"/>
    </row>
    <row r="13" customFormat="false" ht="12.8" hidden="false" customHeight="false" outlineLevel="0" collapsed="false">
      <c r="A13" s="6"/>
      <c r="B13" s="6"/>
      <c r="C13" s="6"/>
      <c r="D13" s="6"/>
      <c r="E13" s="6"/>
      <c r="F13" s="7"/>
      <c r="G13" s="0"/>
      <c r="H13" s="0"/>
      <c r="I13" s="0"/>
      <c r="J13" s="0"/>
    </row>
    <row r="14" customFormat="false" ht="16.5" hidden="false" customHeight="true" outlineLevel="0" collapsed="false">
      <c r="A14" s="8"/>
      <c r="B14" s="8"/>
      <c r="C14" s="8"/>
      <c r="D14" s="8"/>
      <c r="E14" s="9"/>
      <c r="F14" s="10"/>
      <c r="G14" s="11" t="s">
        <v>4</v>
      </c>
      <c r="H14" s="0"/>
      <c r="I14" s="0"/>
      <c r="J14" s="0"/>
    </row>
    <row r="15" customFormat="false" ht="16.5" hidden="false" customHeight="true" outlineLevel="0" collapsed="false">
      <c r="A15" s="9" t="s">
        <v>5</v>
      </c>
      <c r="B15" s="9"/>
      <c r="C15" s="9"/>
      <c r="D15" s="9"/>
      <c r="E15" s="6"/>
      <c r="F15" s="7"/>
      <c r="G15" s="12" t="n">
        <v>3063403371</v>
      </c>
      <c r="H15" s="0"/>
      <c r="I15" s="0"/>
      <c r="J15" s="0"/>
    </row>
    <row r="16" customFormat="false" ht="12.8" hidden="false" customHeight="false" outlineLevel="0" collapsed="false">
      <c r="A16" s="9"/>
      <c r="B16" s="6"/>
      <c r="C16" s="6"/>
      <c r="D16" s="6"/>
      <c r="E16" s="6"/>
      <c r="F16" s="7"/>
      <c r="G16" s="13"/>
      <c r="H16" s="0"/>
      <c r="I16" s="0"/>
      <c r="J16" s="0"/>
    </row>
    <row r="17" customFormat="false" ht="12.8" hidden="false" customHeight="false" outlineLevel="0" collapsed="false">
      <c r="A17" s="14" t="s">
        <v>6</v>
      </c>
      <c r="B17" s="14"/>
      <c r="C17" s="14"/>
      <c r="D17" s="14"/>
      <c r="E17" s="14"/>
      <c r="F17" s="14"/>
      <c r="G17" s="14"/>
      <c r="H17" s="15"/>
      <c r="I17" s="0"/>
      <c r="J17" s="0"/>
    </row>
    <row r="18" customFormat="false" ht="20.25" hidden="false" customHeight="true" outlineLevel="0" collapsed="false">
      <c r="A18" s="16" t="s">
        <v>7</v>
      </c>
      <c r="B18" s="16" t="s">
        <v>8</v>
      </c>
      <c r="C18" s="16" t="s">
        <v>9</v>
      </c>
      <c r="D18" s="16" t="s">
        <v>10</v>
      </c>
      <c r="E18" s="16" t="s">
        <v>11</v>
      </c>
      <c r="F18" s="17" t="s">
        <v>12</v>
      </c>
      <c r="G18" s="18" t="n">
        <v>2014</v>
      </c>
      <c r="H18" s="15"/>
      <c r="I18" s="0"/>
      <c r="J18" s="0"/>
    </row>
    <row r="19" customFormat="false" ht="18.95" hidden="false" customHeight="true" outlineLevel="0" collapsed="false">
      <c r="A19" s="19" t="s">
        <v>13</v>
      </c>
      <c r="B19" s="20" t="n">
        <v>1</v>
      </c>
      <c r="C19" s="21"/>
      <c r="D19" s="21"/>
      <c r="E19" s="21"/>
      <c r="F19" s="22" t="s">
        <v>14</v>
      </c>
      <c r="G19" s="23" t="n">
        <f aca="false">G21+G31+G37+G40</f>
        <v>1132903865.64</v>
      </c>
      <c r="H19" s="24"/>
      <c r="I19" s="0"/>
      <c r="J19" s="0"/>
    </row>
    <row r="20" customFormat="false" ht="12.8" hidden="false" customHeight="false" outlineLevel="0" collapsed="false">
      <c r="A20" s="25" t="n">
        <v>2</v>
      </c>
      <c r="B20" s="25" t="n">
        <v>1</v>
      </c>
      <c r="C20" s="25" t="n">
        <v>1</v>
      </c>
      <c r="D20" s="25"/>
      <c r="E20" s="25"/>
      <c r="F20" s="26" t="s">
        <v>15</v>
      </c>
      <c r="G20" s="27"/>
      <c r="H20" s="15"/>
      <c r="I20" s="0"/>
      <c r="J20" s="0"/>
    </row>
    <row r="21" customFormat="false" ht="12.8" hidden="false" customHeight="false" outlineLevel="0" collapsed="false">
      <c r="A21" s="28" t="n">
        <v>2</v>
      </c>
      <c r="B21" s="28" t="n">
        <v>1</v>
      </c>
      <c r="C21" s="28" t="n">
        <v>1</v>
      </c>
      <c r="D21" s="28" t="n">
        <v>1</v>
      </c>
      <c r="E21" s="25"/>
      <c r="F21" s="26" t="s">
        <v>16</v>
      </c>
      <c r="G21" s="27" t="n">
        <f aca="false">G22+G23+G24+G25+G26+G27+G28+G29</f>
        <v>936283903.4</v>
      </c>
      <c r="H21" s="15"/>
      <c r="I21" s="0"/>
      <c r="J21" s="0"/>
    </row>
    <row r="22" customFormat="false" ht="12.8" hidden="false" customHeight="false" outlineLevel="0" collapsed="false">
      <c r="A22" s="25" t="n">
        <v>2</v>
      </c>
      <c r="B22" s="25" t="n">
        <v>1</v>
      </c>
      <c r="C22" s="25" t="n">
        <v>1</v>
      </c>
      <c r="D22" s="25" t="n">
        <v>1</v>
      </c>
      <c r="E22" s="29" t="s">
        <v>17</v>
      </c>
      <c r="F22" s="30" t="s">
        <v>18</v>
      </c>
      <c r="G22" s="31" t="n">
        <v>473822157.85</v>
      </c>
      <c r="H22" s="15"/>
      <c r="I22" s="0"/>
      <c r="J22" s="0"/>
    </row>
    <row r="23" customFormat="false" ht="12.8" hidden="false" customHeight="false" outlineLevel="0" collapsed="false">
      <c r="A23" s="25" t="n">
        <v>2</v>
      </c>
      <c r="B23" s="25" t="n">
        <v>1</v>
      </c>
      <c r="C23" s="25" t="n">
        <v>1</v>
      </c>
      <c r="D23" s="25" t="n">
        <v>2</v>
      </c>
      <c r="E23" s="29" t="s">
        <v>17</v>
      </c>
      <c r="F23" s="30" t="s">
        <v>19</v>
      </c>
      <c r="G23" s="31" t="n">
        <v>369635474.38</v>
      </c>
      <c r="H23" s="15"/>
      <c r="I23" s="0"/>
      <c r="J23" s="0"/>
    </row>
    <row r="24" customFormat="false" ht="12.8" hidden="false" customHeight="false" outlineLevel="0" collapsed="false">
      <c r="A24" s="25" t="n">
        <v>2</v>
      </c>
      <c r="B24" s="25" t="n">
        <v>1</v>
      </c>
      <c r="C24" s="25" t="n">
        <v>1</v>
      </c>
      <c r="D24" s="25" t="n">
        <v>2</v>
      </c>
      <c r="E24" s="29" t="s">
        <v>20</v>
      </c>
      <c r="F24" s="30" t="s">
        <v>21</v>
      </c>
      <c r="G24" s="31" t="n">
        <v>4058000</v>
      </c>
      <c r="H24" s="15"/>
      <c r="I24" s="0"/>
      <c r="J24" s="0"/>
    </row>
    <row r="25" customFormat="false" ht="12.8" hidden="false" customHeight="false" outlineLevel="0" collapsed="false">
      <c r="A25" s="25" t="n">
        <v>2</v>
      </c>
      <c r="B25" s="25" t="n">
        <v>1</v>
      </c>
      <c r="C25" s="25" t="n">
        <v>1</v>
      </c>
      <c r="D25" s="25" t="n">
        <v>3</v>
      </c>
      <c r="E25" s="29" t="s">
        <v>17</v>
      </c>
      <c r="F25" s="30" t="s">
        <v>22</v>
      </c>
      <c r="G25" s="31" t="n">
        <v>14829546.62</v>
      </c>
      <c r="H25" s="15"/>
      <c r="I25" s="0"/>
      <c r="J25" s="0"/>
    </row>
    <row r="26" customFormat="false" ht="12.8" hidden="false" customHeight="false" outlineLevel="0" collapsed="false">
      <c r="A26" s="25" t="n">
        <v>2</v>
      </c>
      <c r="B26" s="25" t="n">
        <v>1</v>
      </c>
      <c r="C26" s="25" t="n">
        <v>1</v>
      </c>
      <c r="D26" s="25" t="n">
        <v>4</v>
      </c>
      <c r="E26" s="29" t="s">
        <v>17</v>
      </c>
      <c r="F26" s="30" t="s">
        <v>23</v>
      </c>
      <c r="G26" s="31" t="n">
        <v>71684363.56</v>
      </c>
      <c r="H26" s="15"/>
      <c r="I26" s="0"/>
      <c r="J26" s="0"/>
    </row>
    <row r="27" customFormat="false" ht="12.8" hidden="false" customHeight="false" outlineLevel="0" collapsed="false">
      <c r="A27" s="25" t="n">
        <v>2</v>
      </c>
      <c r="B27" s="25" t="n">
        <v>1</v>
      </c>
      <c r="C27" s="25" t="n">
        <v>1</v>
      </c>
      <c r="D27" s="25" t="n">
        <v>5</v>
      </c>
      <c r="E27" s="29" t="s">
        <v>17</v>
      </c>
      <c r="F27" s="30" t="s">
        <v>24</v>
      </c>
      <c r="G27" s="31" t="n">
        <v>1503661.42</v>
      </c>
      <c r="H27" s="15"/>
      <c r="I27" s="0"/>
      <c r="J27" s="0"/>
    </row>
    <row r="28" customFormat="false" ht="12.8" hidden="false" customHeight="false" outlineLevel="0" collapsed="false">
      <c r="A28" s="25" t="n">
        <v>2</v>
      </c>
      <c r="B28" s="25" t="n">
        <v>1</v>
      </c>
      <c r="C28" s="25" t="n">
        <v>1</v>
      </c>
      <c r="D28" s="25" t="n">
        <v>5</v>
      </c>
      <c r="E28" s="29" t="s">
        <v>25</v>
      </c>
      <c r="F28" s="30" t="s">
        <v>26</v>
      </c>
      <c r="G28" s="31" t="n">
        <v>148000</v>
      </c>
      <c r="H28" s="15"/>
      <c r="I28" s="0"/>
      <c r="J28" s="0"/>
    </row>
    <row r="29" customFormat="false" ht="12.8" hidden="false" customHeight="false" outlineLevel="0" collapsed="false">
      <c r="A29" s="25" t="n">
        <v>2</v>
      </c>
      <c r="B29" s="25" t="n">
        <v>1</v>
      </c>
      <c r="C29" s="25" t="n">
        <v>1</v>
      </c>
      <c r="D29" s="25" t="n">
        <v>5</v>
      </c>
      <c r="E29" s="29" t="s">
        <v>27</v>
      </c>
      <c r="F29" s="30" t="s">
        <v>28</v>
      </c>
      <c r="G29" s="31" t="n">
        <v>602699.57</v>
      </c>
      <c r="H29" s="15"/>
      <c r="I29" s="0"/>
      <c r="J29" s="0"/>
    </row>
    <row r="30" customFormat="false" ht="12.8" hidden="false" customHeight="false" outlineLevel="0" collapsed="false">
      <c r="A30" s="25"/>
      <c r="B30" s="25"/>
      <c r="C30" s="25"/>
      <c r="D30" s="25"/>
      <c r="E30" s="29"/>
      <c r="F30" s="30"/>
      <c r="G30" s="32"/>
      <c r="H30" s="15"/>
      <c r="I30" s="0"/>
      <c r="J30" s="0"/>
    </row>
    <row r="31" customFormat="false" ht="12.8" hidden="false" customHeight="false" outlineLevel="0" collapsed="false">
      <c r="A31" s="28" t="n">
        <v>2</v>
      </c>
      <c r="B31" s="28" t="n">
        <v>1</v>
      </c>
      <c r="C31" s="28" t="n">
        <v>2</v>
      </c>
      <c r="D31" s="28"/>
      <c r="E31" s="33"/>
      <c r="F31" s="26" t="s">
        <v>29</v>
      </c>
      <c r="G31" s="34" t="n">
        <f aca="false">G32+G33+G34+G35</f>
        <v>86720299.01</v>
      </c>
      <c r="H31" s="15"/>
      <c r="I31" s="0"/>
      <c r="J31" s="0"/>
    </row>
    <row r="32" customFormat="false" ht="12.8" hidden="false" customHeight="false" outlineLevel="0" collapsed="false">
      <c r="A32" s="25" t="n">
        <v>2</v>
      </c>
      <c r="B32" s="25" t="n">
        <v>1</v>
      </c>
      <c r="C32" s="25" t="n">
        <v>2</v>
      </c>
      <c r="D32" s="35" t="n">
        <v>2</v>
      </c>
      <c r="E32" s="29" t="s">
        <v>30</v>
      </c>
      <c r="F32" s="30" t="s">
        <v>31</v>
      </c>
      <c r="G32" s="31" t="n">
        <v>53273165.73</v>
      </c>
      <c r="H32" s="15"/>
      <c r="I32" s="0"/>
      <c r="J32" s="0"/>
    </row>
    <row r="33" customFormat="false" ht="12.8" hidden="false" customHeight="false" outlineLevel="0" collapsed="false">
      <c r="A33" s="25" t="n">
        <v>2</v>
      </c>
      <c r="B33" s="25" t="n">
        <v>1</v>
      </c>
      <c r="C33" s="25" t="n">
        <v>2</v>
      </c>
      <c r="D33" s="35" t="n">
        <v>2</v>
      </c>
      <c r="E33" s="29" t="s">
        <v>20</v>
      </c>
      <c r="F33" s="30" t="s">
        <v>32</v>
      </c>
      <c r="G33" s="31" t="n">
        <v>19273524</v>
      </c>
      <c r="H33" s="15"/>
      <c r="I33" s="0"/>
      <c r="J33" s="0"/>
    </row>
    <row r="34" customFormat="false" ht="12.8" hidden="false" customHeight="false" outlineLevel="0" collapsed="false">
      <c r="A34" s="25" t="n">
        <v>2</v>
      </c>
      <c r="B34" s="25" t="n">
        <v>1</v>
      </c>
      <c r="C34" s="25" t="n">
        <v>2</v>
      </c>
      <c r="D34" s="35" t="n">
        <v>2</v>
      </c>
      <c r="E34" s="29" t="s">
        <v>33</v>
      </c>
      <c r="F34" s="30" t="s">
        <v>34</v>
      </c>
      <c r="G34" s="31" t="n">
        <v>1632689.02</v>
      </c>
      <c r="H34" s="15"/>
      <c r="I34" s="0"/>
      <c r="J34" s="0"/>
    </row>
    <row r="35" customFormat="false" ht="12.8" hidden="false" customHeight="false" outlineLevel="0" collapsed="false">
      <c r="A35" s="25" t="n">
        <v>2</v>
      </c>
      <c r="B35" s="25" t="n">
        <v>1</v>
      </c>
      <c r="C35" s="25" t="n">
        <v>2</v>
      </c>
      <c r="D35" s="35" t="n">
        <v>2</v>
      </c>
      <c r="E35" s="29" t="s">
        <v>35</v>
      </c>
      <c r="F35" s="30" t="s">
        <v>36</v>
      </c>
      <c r="G35" s="31" t="n">
        <v>12540920.26</v>
      </c>
      <c r="H35" s="15"/>
      <c r="I35" s="0"/>
      <c r="J35" s="0"/>
    </row>
    <row r="36" customFormat="false" ht="12.8" hidden="false" customHeight="false" outlineLevel="0" collapsed="false">
      <c r="A36" s="25"/>
      <c r="B36" s="25"/>
      <c r="C36" s="25"/>
      <c r="D36" s="35"/>
      <c r="E36" s="29"/>
      <c r="F36" s="30"/>
      <c r="G36" s="32"/>
      <c r="H36" s="15"/>
      <c r="I36" s="0"/>
      <c r="J36" s="0"/>
    </row>
    <row r="37" customFormat="false" ht="12.8" hidden="false" customHeight="false" outlineLevel="0" collapsed="false">
      <c r="A37" s="28" t="n">
        <v>2</v>
      </c>
      <c r="B37" s="28" t="n">
        <v>1</v>
      </c>
      <c r="C37" s="28" t="n">
        <v>4</v>
      </c>
      <c r="D37" s="36"/>
      <c r="E37" s="33"/>
      <c r="F37" s="26" t="s">
        <v>37</v>
      </c>
      <c r="G37" s="34" t="n">
        <f aca="false">G38</f>
        <v>2524500</v>
      </c>
      <c r="H37" s="15"/>
      <c r="I37" s="0"/>
      <c r="J37" s="0"/>
    </row>
    <row r="38" customFormat="false" ht="12.8" hidden="false" customHeight="false" outlineLevel="0" collapsed="false">
      <c r="A38" s="25" t="n">
        <v>2</v>
      </c>
      <c r="B38" s="25" t="n">
        <v>1</v>
      </c>
      <c r="C38" s="25" t="n">
        <v>4</v>
      </c>
      <c r="D38" s="35" t="n">
        <v>2</v>
      </c>
      <c r="E38" s="29" t="s">
        <v>25</v>
      </c>
      <c r="F38" s="30" t="s">
        <v>38</v>
      </c>
      <c r="G38" s="31" t="n">
        <v>2524500</v>
      </c>
      <c r="H38" s="15"/>
      <c r="I38" s="0"/>
      <c r="J38" s="0"/>
    </row>
    <row r="39" customFormat="false" ht="12.8" hidden="false" customHeight="false" outlineLevel="0" collapsed="false">
      <c r="A39" s="25"/>
      <c r="B39" s="25"/>
      <c r="C39" s="25"/>
      <c r="D39" s="35"/>
      <c r="E39" s="29"/>
      <c r="F39" s="30"/>
      <c r="G39" s="32"/>
      <c r="H39" s="15"/>
      <c r="I39" s="0"/>
      <c r="J39" s="0"/>
    </row>
    <row r="40" customFormat="false" ht="12.8" hidden="false" customHeight="false" outlineLevel="0" collapsed="false">
      <c r="A40" s="28" t="n">
        <v>2</v>
      </c>
      <c r="B40" s="28" t="n">
        <v>1</v>
      </c>
      <c r="C40" s="28" t="n">
        <v>5</v>
      </c>
      <c r="D40" s="35"/>
      <c r="E40" s="37"/>
      <c r="F40" s="10" t="s">
        <v>39</v>
      </c>
      <c r="G40" s="34" t="n">
        <f aca="false">G41+G42+G43</f>
        <v>107375163.23</v>
      </c>
      <c r="H40" s="15"/>
      <c r="I40" s="38"/>
      <c r="J40" s="0"/>
    </row>
    <row r="41" customFormat="false" ht="12.8" hidden="false" customHeight="false" outlineLevel="0" collapsed="false">
      <c r="A41" s="25" t="n">
        <v>2</v>
      </c>
      <c r="B41" s="25" t="n">
        <v>1</v>
      </c>
      <c r="C41" s="25" t="n">
        <v>5</v>
      </c>
      <c r="D41" s="35" t="n">
        <v>1</v>
      </c>
      <c r="E41" s="29" t="s">
        <v>17</v>
      </c>
      <c r="F41" s="7" t="s">
        <v>40</v>
      </c>
      <c r="G41" s="31" t="n">
        <v>48277035.96</v>
      </c>
      <c r="H41" s="13"/>
      <c r="I41" s="38"/>
      <c r="J41" s="0"/>
    </row>
    <row r="42" customFormat="false" ht="12.8" hidden="false" customHeight="false" outlineLevel="0" collapsed="false">
      <c r="A42" s="25" t="n">
        <v>2</v>
      </c>
      <c r="B42" s="25" t="n">
        <v>1</v>
      </c>
      <c r="C42" s="25" t="n">
        <v>5</v>
      </c>
      <c r="D42" s="35" t="n">
        <v>2</v>
      </c>
      <c r="E42" s="29" t="s">
        <v>17</v>
      </c>
      <c r="F42" s="7" t="s">
        <v>41</v>
      </c>
      <c r="G42" s="31" t="n">
        <v>53735366.37</v>
      </c>
      <c r="H42" s="15"/>
      <c r="I42" s="38"/>
      <c r="J42" s="0"/>
    </row>
    <row r="43" customFormat="false" ht="12.8" hidden="false" customHeight="false" outlineLevel="0" collapsed="false">
      <c r="A43" s="25" t="n">
        <v>2</v>
      </c>
      <c r="B43" s="25" t="n">
        <v>1</v>
      </c>
      <c r="C43" s="25" t="n">
        <v>5</v>
      </c>
      <c r="D43" s="35" t="n">
        <v>3</v>
      </c>
      <c r="E43" s="29" t="s">
        <v>17</v>
      </c>
      <c r="F43" s="7" t="s">
        <v>42</v>
      </c>
      <c r="G43" s="31" t="n">
        <v>5362760.9</v>
      </c>
      <c r="H43" s="15"/>
      <c r="I43" s="38"/>
      <c r="J43" s="0"/>
    </row>
    <row r="44" customFormat="false" ht="18" hidden="false" customHeight="true" outlineLevel="0" collapsed="false">
      <c r="A44" s="37"/>
      <c r="B44" s="37"/>
      <c r="C44" s="37"/>
      <c r="D44" s="37"/>
      <c r="E44" s="37"/>
      <c r="F44" s="10" t="s">
        <v>43</v>
      </c>
      <c r="G44" s="13" t="n">
        <f aca="false">G21+G31+G37+G40</f>
        <v>1132903865.64</v>
      </c>
      <c r="H44" s="15"/>
      <c r="I44" s="38"/>
      <c r="J44" s="0"/>
    </row>
    <row r="45" customFormat="false" ht="18.95" hidden="false" customHeight="true" outlineLevel="0" collapsed="false">
      <c r="A45" s="39" t="s">
        <v>13</v>
      </c>
      <c r="B45" s="40" t="n">
        <v>2</v>
      </c>
      <c r="C45" s="41"/>
      <c r="D45" s="41"/>
      <c r="E45" s="41"/>
      <c r="F45" s="42" t="s">
        <v>44</v>
      </c>
      <c r="G45" s="23" t="n">
        <f aca="false">G47+G53+G56+G60+G63+G67+G71+G76+G83+G88+G99</f>
        <v>336649717.2</v>
      </c>
      <c r="H45" s="15"/>
      <c r="I45" s="38"/>
      <c r="J45" s="0"/>
    </row>
    <row r="46" customFormat="false" ht="18.95" hidden="false" customHeight="true" outlineLevel="0" collapsed="false">
      <c r="A46" s="37" t="n">
        <v>2</v>
      </c>
      <c r="B46" s="37" t="n">
        <v>2</v>
      </c>
      <c r="C46" s="37" t="n">
        <v>1</v>
      </c>
      <c r="D46" s="37"/>
      <c r="E46" s="43"/>
      <c r="F46" s="10" t="s">
        <v>45</v>
      </c>
      <c r="G46" s="27"/>
      <c r="H46" s="15"/>
      <c r="I46" s="38"/>
      <c r="J46" s="0"/>
    </row>
    <row r="47" customFormat="false" ht="18.95" hidden="false" customHeight="true" outlineLevel="0" collapsed="false">
      <c r="A47" s="28" t="n">
        <v>2</v>
      </c>
      <c r="B47" s="28" t="n">
        <v>2</v>
      </c>
      <c r="C47" s="28" t="n">
        <v>1</v>
      </c>
      <c r="D47" s="36" t="n">
        <v>2</v>
      </c>
      <c r="E47" s="33"/>
      <c r="F47" s="10" t="s">
        <v>46</v>
      </c>
      <c r="G47" s="27" t="n">
        <f aca="false">G48+G49+G50+G51</f>
        <v>20860158.72</v>
      </c>
      <c r="H47" s="15"/>
      <c r="I47" s="38"/>
      <c r="J47" s="0"/>
    </row>
    <row r="48" customFormat="false" ht="18.95" hidden="false" customHeight="true" outlineLevel="0" collapsed="false">
      <c r="A48" s="25" t="n">
        <v>2</v>
      </c>
      <c r="B48" s="25" t="n">
        <v>2</v>
      </c>
      <c r="C48" s="25" t="n">
        <v>1</v>
      </c>
      <c r="D48" s="35" t="n">
        <v>1</v>
      </c>
      <c r="E48" s="29" t="s">
        <v>17</v>
      </c>
      <c r="F48" s="7" t="s">
        <v>47</v>
      </c>
      <c r="G48" s="31" t="n">
        <v>212239.89</v>
      </c>
      <c r="H48" s="15"/>
      <c r="I48" s="38"/>
      <c r="J48" s="0"/>
    </row>
    <row r="49" customFormat="false" ht="12.8" hidden="false" customHeight="false" outlineLevel="0" collapsed="false">
      <c r="A49" s="25" t="n">
        <v>2</v>
      </c>
      <c r="B49" s="25" t="n">
        <v>2</v>
      </c>
      <c r="C49" s="25" t="n">
        <v>1</v>
      </c>
      <c r="D49" s="35" t="n">
        <v>2</v>
      </c>
      <c r="E49" s="29" t="s">
        <v>17</v>
      </c>
      <c r="F49" s="7" t="s">
        <v>46</v>
      </c>
      <c r="G49" s="31" t="n">
        <v>8440485.04</v>
      </c>
      <c r="H49" s="15"/>
      <c r="I49" s="38"/>
      <c r="J49" s="0"/>
    </row>
    <row r="50" customFormat="false" ht="12.8" hidden="false" customHeight="false" outlineLevel="0" collapsed="false">
      <c r="A50" s="25" t="n">
        <v>2</v>
      </c>
      <c r="B50" s="25" t="n">
        <v>2</v>
      </c>
      <c r="C50" s="25" t="n">
        <v>1</v>
      </c>
      <c r="D50" s="35" t="n">
        <v>3</v>
      </c>
      <c r="E50" s="29" t="s">
        <v>17</v>
      </c>
      <c r="F50" s="7" t="s">
        <v>48</v>
      </c>
      <c r="G50" s="31" t="n">
        <v>12159152.35</v>
      </c>
      <c r="H50" s="15"/>
      <c r="I50" s="38"/>
      <c r="J50" s="0"/>
    </row>
    <row r="51" customFormat="false" ht="12.8" hidden="false" customHeight="false" outlineLevel="0" collapsed="false">
      <c r="A51" s="25" t="n">
        <v>2</v>
      </c>
      <c r="B51" s="25" t="n">
        <v>2</v>
      </c>
      <c r="C51" s="25" t="n">
        <v>1</v>
      </c>
      <c r="D51" s="35" t="n">
        <v>4</v>
      </c>
      <c r="E51" s="29" t="s">
        <v>17</v>
      </c>
      <c r="F51" s="44" t="s">
        <v>49</v>
      </c>
      <c r="G51" s="31" t="n">
        <v>48281.44</v>
      </c>
      <c r="H51" s="15"/>
      <c r="I51" s="38"/>
      <c r="J51" s="0"/>
    </row>
    <row r="52" customFormat="false" ht="12.8" hidden="false" customHeight="false" outlineLevel="0" collapsed="false">
      <c r="A52" s="25"/>
      <c r="B52" s="25"/>
      <c r="C52" s="25"/>
      <c r="D52" s="35"/>
      <c r="E52" s="29"/>
      <c r="F52" s="44"/>
      <c r="G52" s="32"/>
      <c r="H52" s="15"/>
      <c r="I52" s="38"/>
      <c r="J52" s="0"/>
    </row>
    <row r="53" customFormat="false" ht="12.8" hidden="false" customHeight="false" outlineLevel="0" collapsed="false">
      <c r="A53" s="45" t="n">
        <v>2</v>
      </c>
      <c r="B53" s="45" t="n">
        <v>2</v>
      </c>
      <c r="C53" s="45" t="n">
        <v>1</v>
      </c>
      <c r="D53" s="45" t="n">
        <v>5</v>
      </c>
      <c r="E53" s="43"/>
      <c r="F53" s="10" t="s">
        <v>50</v>
      </c>
      <c r="G53" s="34" t="n">
        <f aca="false">G54</f>
        <v>7502287.46</v>
      </c>
      <c r="H53" s="15"/>
      <c r="I53" s="38"/>
      <c r="J53" s="0"/>
    </row>
    <row r="54" customFormat="false" ht="12.8" hidden="false" customHeight="false" outlineLevel="0" collapsed="false">
      <c r="A54" s="37" t="n">
        <v>2</v>
      </c>
      <c r="B54" s="37" t="n">
        <v>2</v>
      </c>
      <c r="C54" s="37" t="n">
        <v>1</v>
      </c>
      <c r="D54" s="37" t="n">
        <v>5</v>
      </c>
      <c r="E54" s="43" t="s">
        <v>17</v>
      </c>
      <c r="F54" s="7" t="s">
        <v>50</v>
      </c>
      <c r="G54" s="31" t="n">
        <v>7502287.46</v>
      </c>
      <c r="H54" s="15"/>
      <c r="I54" s="38"/>
      <c r="J54" s="0"/>
    </row>
    <row r="55" customFormat="false" ht="12.8" hidden="false" customHeight="false" outlineLevel="0" collapsed="false">
      <c r="A55" s="37"/>
      <c r="B55" s="37"/>
      <c r="C55" s="37"/>
      <c r="D55" s="37"/>
      <c r="E55" s="43"/>
      <c r="F55" s="7"/>
      <c r="G55" s="32"/>
      <c r="H55" s="15"/>
      <c r="I55" s="38"/>
      <c r="J55" s="0"/>
    </row>
    <row r="56" customFormat="false" ht="12.8" hidden="false" customHeight="false" outlineLevel="0" collapsed="false">
      <c r="A56" s="45" t="n">
        <v>2</v>
      </c>
      <c r="B56" s="45" t="n">
        <v>2</v>
      </c>
      <c r="C56" s="45" t="n">
        <v>1</v>
      </c>
      <c r="D56" s="45" t="n">
        <v>6</v>
      </c>
      <c r="E56" s="43"/>
      <c r="F56" s="10" t="s">
        <v>51</v>
      </c>
      <c r="G56" s="34" t="n">
        <f aca="false">G57+G58</f>
        <v>29253633.02</v>
      </c>
      <c r="H56" s="15"/>
      <c r="I56" s="38"/>
      <c r="J56" s="0"/>
    </row>
    <row r="57" customFormat="false" ht="12.8" hidden="false" customHeight="false" outlineLevel="0" collapsed="false">
      <c r="A57" s="37" t="n">
        <v>2</v>
      </c>
      <c r="B57" s="37" t="n">
        <v>2</v>
      </c>
      <c r="C57" s="37" t="n">
        <v>1</v>
      </c>
      <c r="D57" s="37" t="n">
        <v>6</v>
      </c>
      <c r="E57" s="43" t="s">
        <v>17</v>
      </c>
      <c r="F57" s="7" t="s">
        <v>52</v>
      </c>
      <c r="G57" s="31" t="n">
        <v>29051949.02</v>
      </c>
      <c r="H57" s="15"/>
      <c r="I57" s="38"/>
      <c r="J57" s="0"/>
    </row>
    <row r="58" customFormat="false" ht="12.8" hidden="false" customHeight="false" outlineLevel="0" collapsed="false">
      <c r="A58" s="37" t="n">
        <v>2</v>
      </c>
      <c r="B58" s="37" t="n">
        <v>2</v>
      </c>
      <c r="C58" s="37" t="n">
        <v>1</v>
      </c>
      <c r="D58" s="37" t="n">
        <v>7</v>
      </c>
      <c r="E58" s="43" t="s">
        <v>17</v>
      </c>
      <c r="F58" s="44" t="s">
        <v>53</v>
      </c>
      <c r="G58" s="31" t="n">
        <v>201684</v>
      </c>
      <c r="H58" s="15"/>
      <c r="I58" s="38"/>
      <c r="J58" s="0"/>
    </row>
    <row r="59" customFormat="false" ht="12.8" hidden="false" customHeight="false" outlineLevel="0" collapsed="false">
      <c r="A59" s="37"/>
      <c r="B59" s="37"/>
      <c r="C59" s="37"/>
      <c r="D59" s="37"/>
      <c r="E59" s="43"/>
      <c r="F59" s="44"/>
      <c r="G59" s="31"/>
      <c r="H59" s="15"/>
      <c r="I59" s="38"/>
      <c r="J59" s="0"/>
    </row>
    <row r="60" customFormat="false" ht="12.8" hidden="false" customHeight="false" outlineLevel="0" collapsed="false">
      <c r="A60" s="45" t="n">
        <v>2</v>
      </c>
      <c r="B60" s="45" t="n">
        <v>2</v>
      </c>
      <c r="C60" s="45" t="n">
        <v>1</v>
      </c>
      <c r="D60" s="45" t="n">
        <v>8</v>
      </c>
      <c r="E60" s="43"/>
      <c r="F60" s="10" t="s">
        <v>54</v>
      </c>
      <c r="G60" s="34" t="n">
        <f aca="false">G61</f>
        <v>71418</v>
      </c>
      <c r="H60" s="15"/>
      <c r="I60" s="38"/>
      <c r="J60" s="0"/>
    </row>
    <row r="61" customFormat="false" ht="12.8" hidden="false" customHeight="false" outlineLevel="0" collapsed="false">
      <c r="A61" s="37" t="n">
        <v>2</v>
      </c>
      <c r="B61" s="37" t="n">
        <v>2</v>
      </c>
      <c r="C61" s="37" t="n">
        <v>1</v>
      </c>
      <c r="D61" s="37" t="n">
        <v>8</v>
      </c>
      <c r="E61" s="43" t="s">
        <v>17</v>
      </c>
      <c r="F61" s="7" t="s">
        <v>54</v>
      </c>
      <c r="G61" s="31" t="n">
        <v>71418</v>
      </c>
      <c r="H61" s="15"/>
      <c r="I61" s="38"/>
      <c r="J61" s="0"/>
    </row>
    <row r="62" customFormat="false" ht="12.8" hidden="false" customHeight="false" outlineLevel="0" collapsed="false">
      <c r="A62" s="37"/>
      <c r="B62" s="37"/>
      <c r="C62" s="37"/>
      <c r="D62" s="37"/>
      <c r="E62" s="43"/>
      <c r="F62" s="7"/>
      <c r="G62" s="32"/>
      <c r="H62" s="15"/>
      <c r="I62" s="38"/>
      <c r="J62" s="0"/>
    </row>
    <row r="63" customFormat="false" ht="12.8" hidden="false" customHeight="false" outlineLevel="0" collapsed="false">
      <c r="A63" s="45" t="n">
        <v>2</v>
      </c>
      <c r="B63" s="45" t="n">
        <v>2</v>
      </c>
      <c r="C63" s="45" t="n">
        <v>2</v>
      </c>
      <c r="D63" s="37"/>
      <c r="E63" s="43"/>
      <c r="F63" s="46" t="s">
        <v>55</v>
      </c>
      <c r="G63" s="34" t="n">
        <f aca="false">G64+G65</f>
        <v>8997243.04</v>
      </c>
      <c r="H63" s="15"/>
      <c r="I63" s="38"/>
      <c r="J63" s="0"/>
    </row>
    <row r="64" customFormat="false" ht="12.8" hidden="false" customHeight="false" outlineLevel="0" collapsed="false">
      <c r="A64" s="37" t="n">
        <v>2</v>
      </c>
      <c r="B64" s="37" t="n">
        <v>2</v>
      </c>
      <c r="C64" s="37" t="n">
        <v>2</v>
      </c>
      <c r="D64" s="37" t="n">
        <v>1</v>
      </c>
      <c r="E64" s="43" t="s">
        <v>17</v>
      </c>
      <c r="F64" s="44" t="s">
        <v>56</v>
      </c>
      <c r="G64" s="31" t="n">
        <v>7564611.27</v>
      </c>
      <c r="H64" s="15"/>
      <c r="I64" s="38"/>
      <c r="J64" s="0"/>
    </row>
    <row r="65" customFormat="false" ht="12.8" hidden="false" customHeight="false" outlineLevel="0" collapsed="false">
      <c r="A65" s="37" t="n">
        <v>2</v>
      </c>
      <c r="B65" s="37" t="n">
        <v>2</v>
      </c>
      <c r="C65" s="37" t="n">
        <v>2</v>
      </c>
      <c r="D65" s="37" t="n">
        <v>2</v>
      </c>
      <c r="E65" s="43" t="s">
        <v>17</v>
      </c>
      <c r="F65" s="44" t="s">
        <v>57</v>
      </c>
      <c r="G65" s="31" t="n">
        <v>1432631.77</v>
      </c>
      <c r="H65" s="15"/>
      <c r="I65" s="38"/>
      <c r="J65" s="0"/>
    </row>
    <row r="66" customFormat="false" ht="12.8" hidden="false" customHeight="false" outlineLevel="0" collapsed="false">
      <c r="A66" s="37"/>
      <c r="B66" s="37"/>
      <c r="C66" s="37"/>
      <c r="D66" s="37"/>
      <c r="E66" s="43"/>
      <c r="F66" s="44"/>
      <c r="G66" s="32"/>
      <c r="H66" s="15"/>
      <c r="I66" s="38"/>
      <c r="J66" s="0"/>
    </row>
    <row r="67" customFormat="false" ht="12.8" hidden="false" customHeight="false" outlineLevel="0" collapsed="false">
      <c r="A67" s="45" t="n">
        <v>2</v>
      </c>
      <c r="B67" s="45" t="n">
        <v>2</v>
      </c>
      <c r="C67" s="45" t="n">
        <v>3</v>
      </c>
      <c r="D67" s="37"/>
      <c r="E67" s="29"/>
      <c r="F67" s="46" t="s">
        <v>58</v>
      </c>
      <c r="G67" s="47" t="n">
        <f aca="false">G68+G69</f>
        <v>12530738.56</v>
      </c>
      <c r="H67" s="15"/>
      <c r="I67" s="38"/>
      <c r="J67" s="0"/>
    </row>
    <row r="68" customFormat="false" ht="12.8" hidden="false" customHeight="false" outlineLevel="0" collapsed="false">
      <c r="A68" s="37" t="n">
        <v>2</v>
      </c>
      <c r="B68" s="37" t="n">
        <v>2</v>
      </c>
      <c r="C68" s="37" t="n">
        <v>3</v>
      </c>
      <c r="D68" s="37" t="n">
        <v>1</v>
      </c>
      <c r="E68" s="29" t="s">
        <v>17</v>
      </c>
      <c r="F68" s="48" t="s">
        <v>59</v>
      </c>
      <c r="G68" s="31" t="n">
        <v>6772772.51</v>
      </c>
      <c r="H68" s="15"/>
      <c r="I68" s="38"/>
      <c r="J68" s="0"/>
    </row>
    <row r="69" customFormat="false" ht="12.8" hidden="false" customHeight="false" outlineLevel="0" collapsed="false">
      <c r="A69" s="37" t="n">
        <v>2</v>
      </c>
      <c r="B69" s="37" t="n">
        <v>2</v>
      </c>
      <c r="C69" s="37" t="n">
        <v>3</v>
      </c>
      <c r="D69" s="37" t="n">
        <v>2</v>
      </c>
      <c r="E69" s="29" t="s">
        <v>17</v>
      </c>
      <c r="F69" s="48" t="s">
        <v>60</v>
      </c>
      <c r="G69" s="31" t="n">
        <v>5757966.05</v>
      </c>
      <c r="H69" s="15"/>
      <c r="I69" s="38"/>
      <c r="J69" s="0"/>
    </row>
    <row r="70" customFormat="false" ht="12.8" hidden="false" customHeight="false" outlineLevel="0" collapsed="false">
      <c r="A70" s="37"/>
      <c r="B70" s="37"/>
      <c r="C70" s="37"/>
      <c r="D70" s="37"/>
      <c r="E70" s="29"/>
      <c r="F70" s="48"/>
      <c r="G70" s="32"/>
      <c r="H70" s="15"/>
      <c r="I70" s="38"/>
      <c r="J70" s="0"/>
    </row>
    <row r="71" customFormat="false" ht="12.8" hidden="false" customHeight="false" outlineLevel="0" collapsed="false">
      <c r="A71" s="45" t="n">
        <v>2</v>
      </c>
      <c r="B71" s="45" t="n">
        <v>2</v>
      </c>
      <c r="C71" s="45" t="n">
        <v>4</v>
      </c>
      <c r="D71" s="45"/>
      <c r="E71" s="49"/>
      <c r="F71" s="46" t="s">
        <v>61</v>
      </c>
      <c r="G71" s="34" t="n">
        <f aca="false">G72+G73+G74</f>
        <v>10406502.97</v>
      </c>
      <c r="H71" s="15"/>
      <c r="I71" s="38"/>
      <c r="J71" s="0"/>
    </row>
    <row r="72" customFormat="false" ht="13.8" hidden="false" customHeight="false" outlineLevel="0" collapsed="false">
      <c r="A72" s="37" t="n">
        <v>2</v>
      </c>
      <c r="B72" s="50" t="n">
        <v>2</v>
      </c>
      <c r="C72" s="50" t="n">
        <v>4</v>
      </c>
      <c r="D72" s="50" t="n">
        <v>1</v>
      </c>
      <c r="E72" s="51" t="s">
        <v>17</v>
      </c>
      <c r="F72" s="48" t="s">
        <v>62</v>
      </c>
      <c r="G72" s="31" t="n">
        <v>10108418.9</v>
      </c>
      <c r="H72" s="15"/>
      <c r="I72" s="38"/>
      <c r="J72" s="0"/>
    </row>
    <row r="73" customFormat="false" ht="13.8" hidden="false" customHeight="false" outlineLevel="0" collapsed="false">
      <c r="A73" s="37" t="n">
        <v>2</v>
      </c>
      <c r="B73" s="50" t="n">
        <v>2</v>
      </c>
      <c r="C73" s="50" t="n">
        <v>4</v>
      </c>
      <c r="D73" s="50" t="n">
        <v>2</v>
      </c>
      <c r="E73" s="51" t="s">
        <v>17</v>
      </c>
      <c r="F73" s="48" t="s">
        <v>63</v>
      </c>
      <c r="G73" s="52" t="n">
        <v>292638.07</v>
      </c>
      <c r="H73" s="15"/>
      <c r="I73" s="38"/>
      <c r="J73" s="0"/>
    </row>
    <row r="74" customFormat="false" ht="13.8" hidden="false" customHeight="false" outlineLevel="0" collapsed="false">
      <c r="A74" s="37" t="n">
        <v>2</v>
      </c>
      <c r="B74" s="50" t="n">
        <v>2</v>
      </c>
      <c r="C74" s="50" t="n">
        <v>4</v>
      </c>
      <c r="D74" s="50" t="n">
        <v>4</v>
      </c>
      <c r="E74" s="51" t="s">
        <v>17</v>
      </c>
      <c r="F74" s="48" t="s">
        <v>64</v>
      </c>
      <c r="G74" s="31" t="n">
        <v>5446</v>
      </c>
      <c r="H74" s="15"/>
      <c r="I74" s="38"/>
      <c r="J74" s="0"/>
    </row>
    <row r="75" customFormat="false" ht="13.8" hidden="false" customHeight="false" outlineLevel="0" collapsed="false">
      <c r="A75" s="37"/>
      <c r="B75" s="50"/>
      <c r="C75" s="50"/>
      <c r="D75" s="50"/>
      <c r="E75" s="51"/>
      <c r="F75" s="48"/>
      <c r="G75" s="32"/>
      <c r="H75" s="15"/>
      <c r="I75" s="38"/>
      <c r="J75" s="0"/>
    </row>
    <row r="76" customFormat="false" ht="12.8" hidden="false" customHeight="false" outlineLevel="0" collapsed="false">
      <c r="A76" s="45" t="n">
        <v>2</v>
      </c>
      <c r="B76" s="45" t="n">
        <v>2</v>
      </c>
      <c r="C76" s="45" t="n">
        <v>5</v>
      </c>
      <c r="D76" s="37"/>
      <c r="E76" s="43"/>
      <c r="F76" s="10" t="s">
        <v>65</v>
      </c>
      <c r="G76" s="27" t="n">
        <f aca="false">G77+G78+G79+G80+G81</f>
        <v>7809597.65</v>
      </c>
      <c r="H76" s="27"/>
      <c r="I76" s="38"/>
      <c r="J76" s="0"/>
    </row>
    <row r="77" customFormat="false" ht="12.8" hidden="false" customHeight="false" outlineLevel="0" collapsed="false">
      <c r="A77" s="37" t="n">
        <v>2</v>
      </c>
      <c r="B77" s="37" t="n">
        <v>2</v>
      </c>
      <c r="C77" s="37" t="n">
        <v>5</v>
      </c>
      <c r="D77" s="37" t="n">
        <v>1</v>
      </c>
      <c r="E77" s="43" t="s">
        <v>17</v>
      </c>
      <c r="F77" s="44" t="s">
        <v>66</v>
      </c>
      <c r="G77" s="31" t="n">
        <v>5932522.73</v>
      </c>
      <c r="H77" s="27"/>
      <c r="I77" s="38"/>
      <c r="J77" s="0"/>
    </row>
    <row r="78" customFormat="false" ht="12.8" hidden="false" customHeight="false" outlineLevel="0" collapsed="false">
      <c r="A78" s="37" t="n">
        <v>2</v>
      </c>
      <c r="B78" s="37" t="n">
        <v>2</v>
      </c>
      <c r="C78" s="37" t="n">
        <v>5</v>
      </c>
      <c r="D78" s="37" t="n">
        <v>3</v>
      </c>
      <c r="E78" s="43" t="s">
        <v>25</v>
      </c>
      <c r="F78" s="44" t="s">
        <v>67</v>
      </c>
      <c r="G78" s="31" t="n">
        <v>493051.2</v>
      </c>
      <c r="H78" s="27"/>
      <c r="I78" s="38"/>
      <c r="J78" s="0"/>
    </row>
    <row r="79" customFormat="false" ht="12.8" hidden="false" customHeight="false" outlineLevel="0" collapsed="false">
      <c r="A79" s="37" t="n">
        <v>2</v>
      </c>
      <c r="B79" s="37" t="n">
        <v>2</v>
      </c>
      <c r="C79" s="37" t="n">
        <v>5</v>
      </c>
      <c r="D79" s="37" t="n">
        <v>3</v>
      </c>
      <c r="E79" s="43" t="s">
        <v>27</v>
      </c>
      <c r="F79" s="44" t="s">
        <v>68</v>
      </c>
      <c r="G79" s="31" t="n">
        <v>351607.61</v>
      </c>
      <c r="H79" s="27"/>
      <c r="I79" s="38"/>
      <c r="J79" s="0"/>
    </row>
    <row r="80" customFormat="false" ht="12.8" hidden="false" customHeight="false" outlineLevel="0" collapsed="false">
      <c r="A80" s="37" t="n">
        <v>2</v>
      </c>
      <c r="B80" s="37" t="n">
        <v>2</v>
      </c>
      <c r="C80" s="37" t="n">
        <v>5</v>
      </c>
      <c r="D80" s="37" t="n">
        <v>4</v>
      </c>
      <c r="E80" s="43" t="s">
        <v>17</v>
      </c>
      <c r="F80" s="53" t="s">
        <v>69</v>
      </c>
      <c r="G80" s="31" t="n">
        <v>1016384.11</v>
      </c>
      <c r="H80" s="27"/>
      <c r="I80" s="38"/>
      <c r="J80" s="0"/>
    </row>
    <row r="81" customFormat="false" ht="12.8" hidden="false" customHeight="false" outlineLevel="0" collapsed="false">
      <c r="A81" s="37" t="n">
        <v>2</v>
      </c>
      <c r="B81" s="37" t="n">
        <v>2</v>
      </c>
      <c r="C81" s="37" t="n">
        <v>5</v>
      </c>
      <c r="D81" s="37" t="n">
        <v>8</v>
      </c>
      <c r="E81" s="43" t="s">
        <v>17</v>
      </c>
      <c r="F81" s="53" t="s">
        <v>70</v>
      </c>
      <c r="G81" s="31" t="n">
        <v>16032</v>
      </c>
      <c r="H81" s="27"/>
      <c r="I81" s="38"/>
      <c r="J81" s="0"/>
    </row>
    <row r="82" customFormat="false" ht="12.8" hidden="false" customHeight="false" outlineLevel="0" collapsed="false">
      <c r="A82" s="37"/>
      <c r="B82" s="37"/>
      <c r="C82" s="37"/>
      <c r="D82" s="37"/>
      <c r="E82" s="43"/>
      <c r="F82" s="44"/>
      <c r="G82" s="32"/>
      <c r="H82" s="27"/>
      <c r="I82" s="38"/>
      <c r="J82" s="0"/>
    </row>
    <row r="83" customFormat="false" ht="12.8" hidden="false" customHeight="false" outlineLevel="0" collapsed="false">
      <c r="A83" s="45" t="n">
        <v>2</v>
      </c>
      <c r="B83" s="45" t="n">
        <v>2</v>
      </c>
      <c r="C83" s="45" t="n">
        <v>6</v>
      </c>
      <c r="D83" s="37"/>
      <c r="E83" s="43"/>
      <c r="F83" s="46" t="s">
        <v>71</v>
      </c>
      <c r="G83" s="47" t="n">
        <f aca="false">G84+G85+G86</f>
        <v>4936443.98</v>
      </c>
      <c r="H83" s="15"/>
      <c r="I83" s="38"/>
      <c r="J83" s="0"/>
    </row>
    <row r="84" customFormat="false" ht="12.8" hidden="false" customHeight="false" outlineLevel="0" collapsed="false">
      <c r="A84" s="54" t="n">
        <v>2</v>
      </c>
      <c r="B84" s="50" t="n">
        <v>2</v>
      </c>
      <c r="C84" s="50" t="n">
        <v>6</v>
      </c>
      <c r="D84" s="50" t="n">
        <v>1</v>
      </c>
      <c r="E84" s="43" t="s">
        <v>17</v>
      </c>
      <c r="F84" s="44" t="s">
        <v>72</v>
      </c>
      <c r="G84" s="52" t="n">
        <v>406162.07</v>
      </c>
      <c r="H84" s="15"/>
      <c r="I84" s="38"/>
      <c r="J84" s="0"/>
    </row>
    <row r="85" customFormat="false" ht="13.8" hidden="false" customHeight="false" outlineLevel="0" collapsed="false">
      <c r="A85" s="54" t="n">
        <v>2</v>
      </c>
      <c r="B85" s="50" t="n">
        <v>2</v>
      </c>
      <c r="C85" s="50" t="n">
        <v>6</v>
      </c>
      <c r="D85" s="50" t="n">
        <v>2</v>
      </c>
      <c r="E85" s="51" t="s">
        <v>17</v>
      </c>
      <c r="F85" s="48" t="s">
        <v>73</v>
      </c>
      <c r="G85" s="52" t="n">
        <v>2393013.41</v>
      </c>
      <c r="H85" s="15"/>
      <c r="I85" s="38"/>
      <c r="J85" s="0"/>
    </row>
    <row r="86" customFormat="false" ht="13.8" hidden="false" customHeight="false" outlineLevel="0" collapsed="false">
      <c r="A86" s="37" t="n">
        <v>2</v>
      </c>
      <c r="B86" s="50" t="n">
        <v>2</v>
      </c>
      <c r="C86" s="50" t="n">
        <v>6</v>
      </c>
      <c r="D86" s="50" t="n">
        <v>3</v>
      </c>
      <c r="E86" s="51" t="s">
        <v>17</v>
      </c>
      <c r="F86" s="48" t="s">
        <v>74</v>
      </c>
      <c r="G86" s="31" t="n">
        <v>2137268.5</v>
      </c>
      <c r="H86" s="46"/>
      <c r="I86" s="38"/>
      <c r="J86" s="0"/>
    </row>
    <row r="87" customFormat="false" ht="13.8" hidden="false" customHeight="false" outlineLevel="0" collapsed="false">
      <c r="A87" s="37"/>
      <c r="B87" s="50"/>
      <c r="C87" s="50"/>
      <c r="D87" s="50"/>
      <c r="E87" s="51"/>
      <c r="F87" s="48"/>
      <c r="G87" s="32"/>
      <c r="H87" s="46"/>
      <c r="I87" s="38"/>
      <c r="J87" s="0"/>
    </row>
    <row r="88" customFormat="false" ht="12.8" hidden="false" customHeight="false" outlineLevel="0" collapsed="false">
      <c r="A88" s="45" t="n">
        <v>2</v>
      </c>
      <c r="B88" s="45" t="n">
        <v>2</v>
      </c>
      <c r="C88" s="45" t="n">
        <v>7</v>
      </c>
      <c r="D88" s="37"/>
      <c r="E88" s="29"/>
      <c r="F88" s="55" t="s">
        <v>75</v>
      </c>
      <c r="G88" s="47" t="n">
        <f aca="false">G89+G90+G91+G92+G93+G94+G95+G96+G97</f>
        <v>16885767.16</v>
      </c>
      <c r="H88" s="46"/>
      <c r="I88" s="38"/>
      <c r="J88" s="0"/>
    </row>
    <row r="89" customFormat="false" ht="13.8" hidden="false" customHeight="false" outlineLevel="0" collapsed="false">
      <c r="A89" s="50" t="n">
        <v>2</v>
      </c>
      <c r="B89" s="50" t="n">
        <v>2</v>
      </c>
      <c r="C89" s="50" t="n">
        <v>7</v>
      </c>
      <c r="D89" s="50" t="n">
        <v>1</v>
      </c>
      <c r="E89" s="51" t="s">
        <v>17</v>
      </c>
      <c r="F89" s="48" t="s">
        <v>76</v>
      </c>
      <c r="G89" s="52" t="n">
        <v>6243585.97</v>
      </c>
      <c r="H89" s="46"/>
      <c r="I89" s="38"/>
      <c r="J89" s="0"/>
    </row>
    <row r="90" customFormat="false" ht="12.8" hidden="false" customHeight="false" outlineLevel="0" collapsed="false">
      <c r="A90" s="37" t="n">
        <v>2</v>
      </c>
      <c r="B90" s="37" t="n">
        <v>2</v>
      </c>
      <c r="C90" s="37" t="n">
        <v>7</v>
      </c>
      <c r="D90" s="37" t="n">
        <v>1</v>
      </c>
      <c r="E90" s="43" t="s">
        <v>30</v>
      </c>
      <c r="F90" s="44" t="s">
        <v>77</v>
      </c>
      <c r="G90" s="31" t="n">
        <v>1930060.43</v>
      </c>
      <c r="H90" s="46"/>
      <c r="I90" s="38"/>
      <c r="J90" s="0"/>
    </row>
    <row r="91" customFormat="false" ht="12.8" hidden="false" customHeight="false" outlineLevel="0" collapsed="false">
      <c r="A91" s="50" t="n">
        <v>2</v>
      </c>
      <c r="B91" s="50" t="n">
        <v>2</v>
      </c>
      <c r="C91" s="50" t="n">
        <v>7</v>
      </c>
      <c r="D91" s="50" t="n">
        <v>1</v>
      </c>
      <c r="E91" s="43" t="s">
        <v>33</v>
      </c>
      <c r="F91" s="56" t="s">
        <v>78</v>
      </c>
      <c r="G91" s="31" t="n">
        <v>608456.14</v>
      </c>
      <c r="H91" s="46"/>
      <c r="I91" s="38"/>
      <c r="J91" s="0"/>
    </row>
    <row r="92" customFormat="false" ht="12.8" hidden="false" customHeight="false" outlineLevel="0" collapsed="false">
      <c r="A92" s="50" t="n">
        <v>2</v>
      </c>
      <c r="B92" s="37" t="n">
        <v>2</v>
      </c>
      <c r="C92" s="37" t="n">
        <v>7</v>
      </c>
      <c r="D92" s="50" t="n">
        <v>2</v>
      </c>
      <c r="E92" s="43" t="s">
        <v>17</v>
      </c>
      <c r="F92" s="56" t="s">
        <v>79</v>
      </c>
      <c r="G92" s="31" t="n">
        <v>49826.41</v>
      </c>
      <c r="H92" s="46"/>
      <c r="I92" s="38"/>
      <c r="J92" s="0"/>
    </row>
    <row r="93" customFormat="false" ht="12.8" hidden="false" customHeight="false" outlineLevel="0" collapsed="false">
      <c r="A93" s="50" t="n">
        <v>2</v>
      </c>
      <c r="B93" s="50" t="n">
        <v>2</v>
      </c>
      <c r="C93" s="50" t="n">
        <v>7</v>
      </c>
      <c r="D93" s="50" t="n">
        <v>2</v>
      </c>
      <c r="E93" s="43" t="s">
        <v>30</v>
      </c>
      <c r="F93" s="56" t="s">
        <v>80</v>
      </c>
      <c r="G93" s="31" t="n">
        <v>762103</v>
      </c>
      <c r="H93" s="46"/>
      <c r="I93" s="38"/>
      <c r="J93" s="0"/>
    </row>
    <row r="94" customFormat="false" ht="12.8" hidden="false" customHeight="false" outlineLevel="0" collapsed="false">
      <c r="A94" s="50" t="n">
        <v>2</v>
      </c>
      <c r="B94" s="37" t="n">
        <v>2</v>
      </c>
      <c r="C94" s="37" t="n">
        <v>7</v>
      </c>
      <c r="D94" s="50" t="n">
        <v>2</v>
      </c>
      <c r="E94" s="43" t="s">
        <v>25</v>
      </c>
      <c r="F94" s="56" t="s">
        <v>81</v>
      </c>
      <c r="G94" s="31" t="n">
        <v>6792.5</v>
      </c>
      <c r="H94" s="46"/>
      <c r="I94" s="38"/>
      <c r="J94" s="0"/>
    </row>
    <row r="95" customFormat="false" ht="12.8" hidden="false" customHeight="false" outlineLevel="0" collapsed="false">
      <c r="A95" s="50" t="n">
        <v>2</v>
      </c>
      <c r="B95" s="50" t="n">
        <v>2</v>
      </c>
      <c r="C95" s="50" t="n">
        <v>7</v>
      </c>
      <c r="D95" s="50" t="n">
        <v>2</v>
      </c>
      <c r="E95" s="43" t="s">
        <v>27</v>
      </c>
      <c r="F95" s="56" t="s">
        <v>82</v>
      </c>
      <c r="G95" s="31" t="n">
        <v>772965.03</v>
      </c>
      <c r="H95" s="46"/>
      <c r="I95" s="38"/>
      <c r="J95" s="0"/>
    </row>
    <row r="96" customFormat="false" ht="12.8" hidden="false" customHeight="false" outlineLevel="0" collapsed="false">
      <c r="A96" s="50" t="n">
        <v>2</v>
      </c>
      <c r="B96" s="37" t="n">
        <v>2</v>
      </c>
      <c r="C96" s="37" t="n">
        <v>7</v>
      </c>
      <c r="D96" s="50" t="n">
        <v>2</v>
      </c>
      <c r="E96" s="43" t="s">
        <v>20</v>
      </c>
      <c r="F96" s="56" t="s">
        <v>83</v>
      </c>
      <c r="G96" s="31" t="n">
        <v>13471.46</v>
      </c>
      <c r="H96" s="46"/>
      <c r="I96" s="38"/>
      <c r="J96" s="0"/>
    </row>
    <row r="97" customFormat="false" ht="12.8" hidden="false" customHeight="false" outlineLevel="0" collapsed="false">
      <c r="A97" s="50" t="n">
        <v>2</v>
      </c>
      <c r="B97" s="50" t="n">
        <v>2</v>
      </c>
      <c r="C97" s="50" t="n">
        <v>7</v>
      </c>
      <c r="D97" s="50" t="n">
        <v>2</v>
      </c>
      <c r="E97" s="43" t="s">
        <v>33</v>
      </c>
      <c r="F97" s="56" t="s">
        <v>84</v>
      </c>
      <c r="G97" s="31" t="n">
        <v>6498506.22</v>
      </c>
      <c r="H97" s="46"/>
      <c r="I97" s="38"/>
      <c r="J97" s="0"/>
    </row>
    <row r="98" customFormat="false" ht="12.8" hidden="false" customHeight="false" outlineLevel="0" collapsed="false">
      <c r="A98" s="37"/>
      <c r="B98" s="37"/>
      <c r="C98" s="37"/>
      <c r="D98" s="37"/>
      <c r="E98" s="43"/>
      <c r="F98" s="44"/>
      <c r="G98" s="31"/>
      <c r="H98" s="46"/>
      <c r="I98" s="38"/>
      <c r="J98" s="0"/>
    </row>
    <row r="99" customFormat="false" ht="12.8" hidden="false" customHeight="false" outlineLevel="0" collapsed="false">
      <c r="A99" s="45" t="n">
        <v>2</v>
      </c>
      <c r="B99" s="45" t="n">
        <v>2</v>
      </c>
      <c r="C99" s="45" t="n">
        <v>8</v>
      </c>
      <c r="D99" s="45"/>
      <c r="E99" s="49"/>
      <c r="F99" s="46" t="s">
        <v>85</v>
      </c>
      <c r="G99" s="47" t="n">
        <f aca="false">G100+G101+G102+G103+G104+G105+G106+G107+G108+G109+G110+G111+G112+G113</f>
        <v>217395926.64</v>
      </c>
      <c r="H99" s="46"/>
      <c r="I99" s="38"/>
      <c r="J99" s="0"/>
    </row>
    <row r="100" customFormat="false" ht="12.8" hidden="false" customHeight="false" outlineLevel="0" collapsed="false">
      <c r="A100" s="37" t="n">
        <v>2</v>
      </c>
      <c r="B100" s="37" t="n">
        <v>2</v>
      </c>
      <c r="C100" s="37" t="n">
        <v>8</v>
      </c>
      <c r="D100" s="37" t="n">
        <v>2</v>
      </c>
      <c r="E100" s="43" t="s">
        <v>17</v>
      </c>
      <c r="F100" s="56" t="s">
        <v>86</v>
      </c>
      <c r="G100" s="31" t="n">
        <v>154084.53</v>
      </c>
      <c r="H100" s="46"/>
      <c r="I100" s="38"/>
      <c r="J100" s="0"/>
    </row>
    <row r="101" customFormat="false" ht="12.8" hidden="false" customHeight="false" outlineLevel="0" collapsed="false">
      <c r="A101" s="37" t="n">
        <v>2</v>
      </c>
      <c r="B101" s="37" t="n">
        <v>2</v>
      </c>
      <c r="C101" s="37" t="n">
        <v>8</v>
      </c>
      <c r="D101" s="37" t="n">
        <v>5</v>
      </c>
      <c r="E101" s="43" t="s">
        <v>17</v>
      </c>
      <c r="F101" s="56" t="s">
        <v>87</v>
      </c>
      <c r="G101" s="31" t="n">
        <v>384200</v>
      </c>
      <c r="H101" s="46"/>
      <c r="I101" s="38"/>
      <c r="J101" s="0"/>
    </row>
    <row r="102" customFormat="false" ht="12.8" hidden="false" customHeight="false" outlineLevel="0" collapsed="false">
      <c r="A102" s="37" t="n">
        <v>2</v>
      </c>
      <c r="B102" s="37" t="n">
        <v>2</v>
      </c>
      <c r="C102" s="37" t="n">
        <v>8</v>
      </c>
      <c r="D102" s="37" t="n">
        <v>5</v>
      </c>
      <c r="E102" s="43" t="s">
        <v>30</v>
      </c>
      <c r="F102" s="56" t="s">
        <v>88</v>
      </c>
      <c r="G102" s="31" t="n">
        <v>4800</v>
      </c>
      <c r="H102" s="46"/>
      <c r="I102" s="38"/>
      <c r="J102" s="0"/>
    </row>
    <row r="103" customFormat="false" ht="13.8" hidden="false" customHeight="false" outlineLevel="0" collapsed="false">
      <c r="A103" s="50" t="n">
        <v>2</v>
      </c>
      <c r="B103" s="50" t="n">
        <v>2</v>
      </c>
      <c r="C103" s="50" t="n">
        <v>8</v>
      </c>
      <c r="D103" s="50" t="n">
        <v>5</v>
      </c>
      <c r="E103" s="51" t="s">
        <v>25</v>
      </c>
      <c r="F103" s="48" t="s">
        <v>89</v>
      </c>
      <c r="G103" s="31" t="n">
        <v>8400.66</v>
      </c>
      <c r="H103" s="46"/>
      <c r="I103" s="38"/>
      <c r="J103" s="0"/>
    </row>
    <row r="104" customFormat="false" ht="12.8" hidden="false" customHeight="false" outlineLevel="0" collapsed="false">
      <c r="A104" s="37" t="n">
        <v>2</v>
      </c>
      <c r="B104" s="37" t="n">
        <v>2</v>
      </c>
      <c r="C104" s="37" t="n">
        <v>8</v>
      </c>
      <c r="D104" s="37" t="n">
        <v>6</v>
      </c>
      <c r="E104" s="43" t="s">
        <v>17</v>
      </c>
      <c r="F104" s="56" t="s">
        <v>90</v>
      </c>
      <c r="G104" s="31" t="n">
        <v>3069751</v>
      </c>
      <c r="H104" s="46"/>
      <c r="I104" s="38"/>
      <c r="J104" s="0"/>
    </row>
    <row r="105" customFormat="false" ht="12.8" hidden="false" customHeight="false" outlineLevel="0" collapsed="false">
      <c r="A105" s="37" t="n">
        <v>2</v>
      </c>
      <c r="B105" s="37" t="n">
        <v>2</v>
      </c>
      <c r="C105" s="37" t="n">
        <v>8</v>
      </c>
      <c r="D105" s="37" t="n">
        <v>6</v>
      </c>
      <c r="E105" s="43" t="s">
        <v>30</v>
      </c>
      <c r="F105" s="56" t="s">
        <v>91</v>
      </c>
      <c r="G105" s="31" t="n">
        <v>1249219.67</v>
      </c>
      <c r="H105" s="46"/>
      <c r="I105" s="38"/>
      <c r="J105" s="0"/>
    </row>
    <row r="106" customFormat="false" ht="12.8" hidden="false" customHeight="false" outlineLevel="0" collapsed="false">
      <c r="A106" s="37" t="n">
        <v>2</v>
      </c>
      <c r="B106" s="37" t="n">
        <v>2</v>
      </c>
      <c r="C106" s="37" t="n">
        <v>8</v>
      </c>
      <c r="D106" s="37" t="n">
        <v>6</v>
      </c>
      <c r="E106" s="43" t="s">
        <v>27</v>
      </c>
      <c r="F106" s="56" t="s">
        <v>92</v>
      </c>
      <c r="G106" s="31" t="n">
        <v>467000</v>
      </c>
      <c r="H106" s="46"/>
      <c r="I106" s="38"/>
      <c r="J106" s="0"/>
    </row>
    <row r="107" customFormat="false" ht="12.8" hidden="false" customHeight="false" outlineLevel="0" collapsed="false">
      <c r="A107" s="37" t="n">
        <v>2</v>
      </c>
      <c r="B107" s="37" t="n">
        <v>2</v>
      </c>
      <c r="C107" s="37" t="n">
        <v>8</v>
      </c>
      <c r="D107" s="37" t="n">
        <v>7</v>
      </c>
      <c r="E107" s="43" t="s">
        <v>17</v>
      </c>
      <c r="F107" s="56" t="s">
        <v>93</v>
      </c>
      <c r="G107" s="31" t="n">
        <v>43221777.18</v>
      </c>
      <c r="H107" s="46"/>
      <c r="I107" s="38"/>
      <c r="J107" s="0"/>
    </row>
    <row r="108" customFormat="false" ht="12.8" hidden="false" customHeight="false" outlineLevel="0" collapsed="false">
      <c r="A108" s="37" t="n">
        <v>2</v>
      </c>
      <c r="B108" s="37" t="n">
        <v>2</v>
      </c>
      <c r="C108" s="37" t="n">
        <v>8</v>
      </c>
      <c r="D108" s="37" t="n">
        <v>7</v>
      </c>
      <c r="E108" s="43" t="s">
        <v>30</v>
      </c>
      <c r="F108" s="56" t="s">
        <v>94</v>
      </c>
      <c r="G108" s="31" t="n">
        <v>3157693.5</v>
      </c>
      <c r="H108" s="46"/>
      <c r="I108" s="38"/>
      <c r="J108" s="0"/>
    </row>
    <row r="109" customFormat="false" ht="12.8" hidden="false" customHeight="false" outlineLevel="0" collapsed="false">
      <c r="A109" s="37" t="n">
        <v>2</v>
      </c>
      <c r="B109" s="37" t="n">
        <v>2</v>
      </c>
      <c r="C109" s="37" t="n">
        <v>8</v>
      </c>
      <c r="D109" s="37" t="n">
        <v>7</v>
      </c>
      <c r="E109" s="43" t="s">
        <v>25</v>
      </c>
      <c r="F109" s="56" t="s">
        <v>95</v>
      </c>
      <c r="G109" s="31" t="n">
        <v>1240000</v>
      </c>
      <c r="H109" s="46"/>
      <c r="I109" s="38"/>
      <c r="J109" s="0"/>
    </row>
    <row r="110" customFormat="false" ht="12.8" hidden="false" customHeight="false" outlineLevel="0" collapsed="false">
      <c r="A110" s="37" t="n">
        <v>2</v>
      </c>
      <c r="B110" s="37" t="n">
        <v>2</v>
      </c>
      <c r="C110" s="37" t="n">
        <v>8</v>
      </c>
      <c r="D110" s="37" t="n">
        <v>7</v>
      </c>
      <c r="E110" s="43" t="s">
        <v>27</v>
      </c>
      <c r="F110" s="56" t="s">
        <v>96</v>
      </c>
      <c r="G110" s="31" t="n">
        <v>665904.11</v>
      </c>
      <c r="H110" s="46"/>
      <c r="I110" s="38"/>
      <c r="J110" s="0"/>
    </row>
    <row r="111" customFormat="false" ht="12.8" hidden="false" customHeight="false" outlineLevel="0" collapsed="false">
      <c r="A111" s="37" t="n">
        <v>2</v>
      </c>
      <c r="B111" s="37" t="n">
        <v>2</v>
      </c>
      <c r="C111" s="37" t="n">
        <v>8</v>
      </c>
      <c r="D111" s="37" t="n">
        <v>7</v>
      </c>
      <c r="E111" s="43" t="s">
        <v>20</v>
      </c>
      <c r="F111" s="56" t="s">
        <v>97</v>
      </c>
      <c r="G111" s="31" t="n">
        <v>3388400.7</v>
      </c>
      <c r="H111" s="46"/>
      <c r="I111" s="38"/>
      <c r="J111" s="0"/>
    </row>
    <row r="112" customFormat="false" ht="12.8" hidden="false" customHeight="false" outlineLevel="0" collapsed="false">
      <c r="A112" s="37" t="n">
        <v>2</v>
      </c>
      <c r="B112" s="37" t="n">
        <v>2</v>
      </c>
      <c r="C112" s="37" t="n">
        <v>8</v>
      </c>
      <c r="D112" s="37" t="n">
        <v>7</v>
      </c>
      <c r="E112" s="43" t="s">
        <v>33</v>
      </c>
      <c r="F112" s="56" t="s">
        <v>98</v>
      </c>
      <c r="G112" s="31" t="n">
        <v>160298662.34</v>
      </c>
      <c r="H112" s="46"/>
      <c r="I112" s="38"/>
      <c r="J112" s="0"/>
    </row>
    <row r="113" customFormat="false" ht="12.8" hidden="false" customHeight="false" outlineLevel="0" collapsed="false">
      <c r="A113" s="37" t="n">
        <v>2</v>
      </c>
      <c r="B113" s="37" t="n">
        <v>2</v>
      </c>
      <c r="C113" s="37" t="n">
        <v>8</v>
      </c>
      <c r="D113" s="37" t="n">
        <v>8</v>
      </c>
      <c r="E113" s="43" t="s">
        <v>17</v>
      </c>
      <c r="F113" s="56" t="s">
        <v>99</v>
      </c>
      <c r="G113" s="31" t="n">
        <v>86032.95</v>
      </c>
      <c r="H113" s="46"/>
      <c r="I113" s="38"/>
      <c r="J113" s="0"/>
    </row>
    <row r="114" customFormat="false" ht="12.8" hidden="false" customHeight="false" outlineLevel="0" collapsed="false">
      <c r="A114" s="37"/>
      <c r="B114" s="37"/>
      <c r="C114" s="37"/>
      <c r="D114" s="37"/>
      <c r="E114" s="43"/>
      <c r="F114" s="44"/>
      <c r="G114" s="52"/>
      <c r="H114" s="46"/>
      <c r="I114" s="38"/>
      <c r="J114" s="0"/>
    </row>
    <row r="115" customFormat="false" ht="18.95" hidden="false" customHeight="true" outlineLevel="0" collapsed="false">
      <c r="A115" s="37"/>
      <c r="B115" s="37"/>
      <c r="C115" s="37"/>
      <c r="D115" s="37"/>
      <c r="E115" s="43"/>
      <c r="F115" s="10" t="s">
        <v>100</v>
      </c>
      <c r="G115" s="13" t="n">
        <f aca="false">G99+G88+G83+G76+G71+G67+G63+G60+G56+G53+G47</f>
        <v>336649717.2</v>
      </c>
      <c r="H115" s="15"/>
      <c r="I115" s="38"/>
      <c r="J115" s="0"/>
    </row>
    <row r="116" customFormat="false" ht="15" hidden="false" customHeight="false" outlineLevel="0" collapsed="false">
      <c r="A116" s="39" t="s">
        <v>13</v>
      </c>
      <c r="B116" s="14" t="n">
        <v>3</v>
      </c>
      <c r="C116" s="57"/>
      <c r="D116" s="57"/>
      <c r="E116" s="58"/>
      <c r="F116" s="42" t="s">
        <v>101</v>
      </c>
      <c r="G116" s="23" t="n">
        <f aca="false">G118+G124+G129+G137+G142+G151+G161</f>
        <v>78985183.56</v>
      </c>
      <c r="H116" s="15"/>
      <c r="I116" s="38"/>
      <c r="J116" s="0"/>
    </row>
    <row r="117" customFormat="false" ht="15" hidden="false" customHeight="false" outlineLevel="0" collapsed="false">
      <c r="A117" s="59"/>
      <c r="B117" s="60"/>
      <c r="C117" s="61"/>
      <c r="D117" s="61"/>
      <c r="E117" s="62"/>
      <c r="F117" s="63"/>
      <c r="G117" s="64"/>
      <c r="H117" s="15"/>
      <c r="I117" s="38"/>
      <c r="J117" s="0"/>
    </row>
    <row r="118" customFormat="false" ht="12.8" hidden="false" customHeight="false" outlineLevel="0" collapsed="false">
      <c r="A118" s="37" t="n">
        <v>2</v>
      </c>
      <c r="B118" s="37" t="n">
        <v>3</v>
      </c>
      <c r="C118" s="37" t="n">
        <v>1</v>
      </c>
      <c r="D118" s="37" t="n">
        <v>1</v>
      </c>
      <c r="E118" s="43"/>
      <c r="F118" s="10" t="s">
        <v>102</v>
      </c>
      <c r="G118" s="27" t="n">
        <f aca="false">G119+G120+G121+G122</f>
        <v>31177397.58</v>
      </c>
      <c r="H118" s="0"/>
      <c r="I118" s="38"/>
      <c r="J118" s="0"/>
    </row>
    <row r="119" customFormat="false" ht="12.8" hidden="false" customHeight="false" outlineLevel="0" collapsed="false">
      <c r="A119" s="37" t="n">
        <v>2</v>
      </c>
      <c r="B119" s="37" t="n">
        <v>3</v>
      </c>
      <c r="C119" s="37" t="n">
        <v>1</v>
      </c>
      <c r="D119" s="37" t="n">
        <v>1</v>
      </c>
      <c r="E119" s="43" t="s">
        <v>17</v>
      </c>
      <c r="F119" s="7" t="s">
        <v>103</v>
      </c>
      <c r="G119" s="31" t="n">
        <v>30549144.08</v>
      </c>
      <c r="H119" s="0"/>
      <c r="I119" s="38"/>
      <c r="J119" s="0"/>
    </row>
    <row r="120" customFormat="false" ht="12.8" hidden="false" customHeight="false" outlineLevel="0" collapsed="false">
      <c r="A120" s="37" t="n">
        <v>2</v>
      </c>
      <c r="B120" s="37" t="n">
        <v>3</v>
      </c>
      <c r="C120" s="29" t="n">
        <v>1</v>
      </c>
      <c r="D120" s="29" t="s">
        <v>104</v>
      </c>
      <c r="E120" s="65" t="s">
        <v>17</v>
      </c>
      <c r="F120" s="52" t="s">
        <v>105</v>
      </c>
      <c r="G120" s="31" t="n">
        <v>80</v>
      </c>
      <c r="H120" s="0"/>
      <c r="I120" s="38"/>
      <c r="J120" s="0"/>
    </row>
    <row r="121" customFormat="false" ht="12.8" hidden="false" customHeight="false" outlineLevel="0" collapsed="false">
      <c r="A121" s="37" t="n">
        <v>2</v>
      </c>
      <c r="B121" s="37" t="n">
        <v>3</v>
      </c>
      <c r="C121" s="29" t="n">
        <v>1</v>
      </c>
      <c r="D121" s="29" t="s">
        <v>104</v>
      </c>
      <c r="E121" s="65" t="s">
        <v>25</v>
      </c>
      <c r="F121" s="52" t="s">
        <v>106</v>
      </c>
      <c r="G121" s="31" t="n">
        <v>414770.9</v>
      </c>
      <c r="H121" s="0"/>
      <c r="I121" s="38"/>
      <c r="J121" s="0"/>
    </row>
    <row r="122" customFormat="false" ht="12.8" hidden="false" customHeight="false" outlineLevel="0" collapsed="false">
      <c r="A122" s="37" t="n">
        <v>2</v>
      </c>
      <c r="B122" s="37" t="n">
        <v>3</v>
      </c>
      <c r="C122" s="29" t="n">
        <v>1</v>
      </c>
      <c r="D122" s="29" t="s">
        <v>107</v>
      </c>
      <c r="E122" s="65" t="s">
        <v>17</v>
      </c>
      <c r="F122" s="52" t="s">
        <v>108</v>
      </c>
      <c r="G122" s="52" t="n">
        <v>213402.6</v>
      </c>
      <c r="H122" s="0"/>
      <c r="I122" s="38"/>
      <c r="J122" s="0"/>
    </row>
    <row r="123" customFormat="false" ht="12.8" hidden="false" customHeight="false" outlineLevel="0" collapsed="false">
      <c r="A123" s="37"/>
      <c r="B123" s="37"/>
      <c r="C123" s="29"/>
      <c r="D123" s="29"/>
      <c r="E123" s="65"/>
      <c r="F123" s="52"/>
      <c r="G123" s="52"/>
      <c r="H123" s="0"/>
      <c r="I123" s="38"/>
      <c r="J123" s="0"/>
    </row>
    <row r="124" customFormat="false" ht="12.8" hidden="false" customHeight="false" outlineLevel="0" collapsed="false">
      <c r="A124" s="45" t="n">
        <v>2</v>
      </c>
      <c r="B124" s="45" t="n">
        <v>3</v>
      </c>
      <c r="C124" s="45" t="n">
        <v>2</v>
      </c>
      <c r="D124" s="33"/>
      <c r="E124" s="49"/>
      <c r="F124" s="46" t="s">
        <v>109</v>
      </c>
      <c r="G124" s="47" t="n">
        <f aca="false">G125+G126+G127</f>
        <v>58758.97</v>
      </c>
      <c r="H124" s="0"/>
      <c r="I124" s="38"/>
      <c r="J124" s="0"/>
    </row>
    <row r="125" customFormat="false" ht="12.8" hidden="false" customHeight="false" outlineLevel="0" collapsed="false">
      <c r="A125" s="37" t="n">
        <v>2</v>
      </c>
      <c r="B125" s="37" t="n">
        <v>3</v>
      </c>
      <c r="C125" s="37" t="n">
        <v>2</v>
      </c>
      <c r="D125" s="29" t="s">
        <v>110</v>
      </c>
      <c r="E125" s="43" t="s">
        <v>17</v>
      </c>
      <c r="F125" s="44" t="s">
        <v>111</v>
      </c>
      <c r="G125" s="52" t="n">
        <v>4257.87</v>
      </c>
      <c r="H125" s="0"/>
      <c r="I125" s="38"/>
      <c r="J125" s="0"/>
    </row>
    <row r="126" customFormat="false" ht="12.8" hidden="false" customHeight="false" outlineLevel="0" collapsed="false">
      <c r="A126" s="37" t="n">
        <v>2</v>
      </c>
      <c r="B126" s="37" t="n">
        <v>3</v>
      </c>
      <c r="C126" s="37" t="n">
        <v>2</v>
      </c>
      <c r="D126" s="29" t="s">
        <v>13</v>
      </c>
      <c r="E126" s="43" t="s">
        <v>17</v>
      </c>
      <c r="F126" s="44" t="s">
        <v>112</v>
      </c>
      <c r="G126" s="52" t="n">
        <v>18451.1</v>
      </c>
      <c r="H126" s="0"/>
      <c r="I126" s="38"/>
      <c r="J126" s="0"/>
    </row>
    <row r="127" customFormat="false" ht="12.8" hidden="false" customHeight="false" outlineLevel="0" collapsed="false">
      <c r="A127" s="37" t="n">
        <v>2</v>
      </c>
      <c r="B127" s="37" t="n">
        <v>3</v>
      </c>
      <c r="C127" s="37" t="n">
        <v>2</v>
      </c>
      <c r="D127" s="29" t="s">
        <v>104</v>
      </c>
      <c r="E127" s="43" t="s">
        <v>17</v>
      </c>
      <c r="F127" s="44" t="s">
        <v>113</v>
      </c>
      <c r="G127" s="52" t="n">
        <v>36050</v>
      </c>
      <c r="H127" s="0"/>
      <c r="I127" s="38"/>
      <c r="J127" s="0"/>
    </row>
    <row r="128" customFormat="false" ht="12.8" hidden="false" customHeight="false" outlineLevel="0" collapsed="false">
      <c r="A128" s="37"/>
      <c r="B128" s="37"/>
      <c r="C128" s="37"/>
      <c r="D128" s="29"/>
      <c r="E128" s="43"/>
      <c r="F128" s="44"/>
      <c r="G128" s="52"/>
      <c r="H128" s="0"/>
      <c r="I128" s="38"/>
      <c r="J128" s="0"/>
    </row>
    <row r="129" customFormat="false" ht="12.8" hidden="false" customHeight="false" outlineLevel="0" collapsed="false">
      <c r="A129" s="45" t="n">
        <v>2</v>
      </c>
      <c r="B129" s="45" t="n">
        <v>3</v>
      </c>
      <c r="C129" s="45" t="n">
        <v>3</v>
      </c>
      <c r="D129" s="33"/>
      <c r="E129" s="49"/>
      <c r="F129" s="10" t="s">
        <v>114</v>
      </c>
      <c r="G129" s="47" t="n">
        <f aca="false">G130+G131+G132+G133+G134+G135</f>
        <v>1702697.92</v>
      </c>
      <c r="H129" s="0"/>
      <c r="I129" s="38"/>
      <c r="J129" s="0"/>
    </row>
    <row r="130" customFormat="false" ht="12.8" hidden="false" customHeight="false" outlineLevel="0" collapsed="false">
      <c r="A130" s="37" t="n">
        <v>2</v>
      </c>
      <c r="B130" s="37" t="n">
        <v>3</v>
      </c>
      <c r="C130" s="37" t="n">
        <v>3</v>
      </c>
      <c r="D130" s="29" t="s">
        <v>110</v>
      </c>
      <c r="E130" s="43" t="s">
        <v>17</v>
      </c>
      <c r="F130" s="44" t="s">
        <v>115</v>
      </c>
      <c r="G130" s="52" t="n">
        <v>361455.88</v>
      </c>
      <c r="H130" s="0"/>
      <c r="I130" s="38"/>
      <c r="J130" s="0"/>
    </row>
    <row r="131" customFormat="false" ht="12.8" hidden="false" customHeight="false" outlineLevel="0" collapsed="false">
      <c r="A131" s="37" t="n">
        <v>2</v>
      </c>
      <c r="B131" s="37" t="n">
        <v>3</v>
      </c>
      <c r="C131" s="37" t="n">
        <v>3</v>
      </c>
      <c r="D131" s="29" t="s">
        <v>13</v>
      </c>
      <c r="E131" s="43" t="s">
        <v>17</v>
      </c>
      <c r="F131" s="44" t="s">
        <v>116</v>
      </c>
      <c r="G131" s="31" t="n">
        <v>365274.36</v>
      </c>
      <c r="H131" s="0"/>
      <c r="I131" s="38"/>
      <c r="J131" s="0"/>
    </row>
    <row r="132" customFormat="false" ht="12.8" hidden="false" customHeight="false" outlineLevel="0" collapsed="false">
      <c r="A132" s="37" t="n">
        <v>2</v>
      </c>
      <c r="B132" s="37" t="n">
        <v>3</v>
      </c>
      <c r="C132" s="37" t="n">
        <v>3</v>
      </c>
      <c r="D132" s="29" t="s">
        <v>104</v>
      </c>
      <c r="E132" s="43" t="s">
        <v>17</v>
      </c>
      <c r="F132" s="44" t="s">
        <v>117</v>
      </c>
      <c r="G132" s="31" t="n">
        <v>429034.33</v>
      </c>
      <c r="H132" s="0"/>
      <c r="I132" s="38"/>
      <c r="J132" s="0"/>
    </row>
    <row r="133" customFormat="false" ht="12.8" hidden="false" customHeight="false" outlineLevel="0" collapsed="false">
      <c r="A133" s="37" t="n">
        <v>2</v>
      </c>
      <c r="B133" s="37" t="n">
        <v>3</v>
      </c>
      <c r="C133" s="37" t="n">
        <v>3</v>
      </c>
      <c r="D133" s="29" t="s">
        <v>107</v>
      </c>
      <c r="E133" s="43" t="s">
        <v>17</v>
      </c>
      <c r="F133" s="44" t="s">
        <v>118</v>
      </c>
      <c r="G133" s="31" t="n">
        <v>424655.95</v>
      </c>
      <c r="H133" s="0"/>
      <c r="I133" s="38"/>
      <c r="J133" s="0"/>
    </row>
    <row r="134" customFormat="false" ht="12.8" hidden="false" customHeight="false" outlineLevel="0" collapsed="false">
      <c r="A134" s="37" t="n">
        <v>2</v>
      </c>
      <c r="B134" s="37" t="n">
        <v>3</v>
      </c>
      <c r="C134" s="37" t="n">
        <v>3</v>
      </c>
      <c r="D134" s="29" t="s">
        <v>119</v>
      </c>
      <c r="E134" s="43" t="s">
        <v>17</v>
      </c>
      <c r="F134" s="44" t="s">
        <v>120</v>
      </c>
      <c r="G134" s="52" t="n">
        <v>90592.8</v>
      </c>
      <c r="H134" s="0"/>
      <c r="I134" s="38"/>
      <c r="J134" s="0"/>
    </row>
    <row r="135" customFormat="false" ht="12.8" hidden="false" customHeight="false" outlineLevel="0" collapsed="false">
      <c r="A135" s="37" t="n">
        <v>2</v>
      </c>
      <c r="B135" s="37" t="n">
        <v>3</v>
      </c>
      <c r="C135" s="37" t="n">
        <v>4</v>
      </c>
      <c r="D135" s="29" t="s">
        <v>110</v>
      </c>
      <c r="E135" s="43" t="s">
        <v>17</v>
      </c>
      <c r="F135" s="44" t="s">
        <v>121</v>
      </c>
      <c r="G135" s="52" t="n">
        <v>31684.6</v>
      </c>
      <c r="H135" s="0"/>
      <c r="I135" s="38"/>
      <c r="J135" s="0"/>
    </row>
    <row r="136" customFormat="false" ht="12.8" hidden="false" customHeight="false" outlineLevel="0" collapsed="false">
      <c r="A136" s="37"/>
      <c r="B136" s="37"/>
      <c r="C136" s="37"/>
      <c r="D136" s="29"/>
      <c r="E136" s="43"/>
      <c r="F136" s="44"/>
      <c r="G136" s="52"/>
      <c r="H136" s="0"/>
      <c r="I136" s="38"/>
      <c r="J136" s="0"/>
    </row>
    <row r="137" customFormat="false" ht="12.8" hidden="false" customHeight="false" outlineLevel="0" collapsed="false">
      <c r="A137" s="45" t="n">
        <v>2</v>
      </c>
      <c r="B137" s="45" t="n">
        <v>3</v>
      </c>
      <c r="C137" s="45" t="n">
        <v>5</v>
      </c>
      <c r="D137" s="33"/>
      <c r="E137" s="49"/>
      <c r="F137" s="46" t="s">
        <v>122</v>
      </c>
      <c r="G137" s="47" t="n">
        <f aca="false">G138+G139+G140</f>
        <v>1071843.88</v>
      </c>
      <c r="H137" s="0"/>
      <c r="I137" s="38"/>
      <c r="J137" s="0"/>
    </row>
    <row r="138" customFormat="false" ht="12.8" hidden="false" customHeight="false" outlineLevel="0" collapsed="false">
      <c r="A138" s="37" t="n">
        <v>2</v>
      </c>
      <c r="B138" s="37" t="n">
        <v>3</v>
      </c>
      <c r="C138" s="37" t="n">
        <v>5</v>
      </c>
      <c r="D138" s="29" t="s">
        <v>104</v>
      </c>
      <c r="E138" s="43" t="s">
        <v>17</v>
      </c>
      <c r="F138" s="44" t="s">
        <v>123</v>
      </c>
      <c r="G138" s="31" t="n">
        <v>873527.14</v>
      </c>
      <c r="H138" s="0"/>
      <c r="I138" s="38"/>
      <c r="J138" s="0"/>
    </row>
    <row r="139" customFormat="false" ht="12.8" hidden="false" customHeight="false" outlineLevel="0" collapsed="false">
      <c r="A139" s="37" t="n">
        <v>2</v>
      </c>
      <c r="B139" s="37" t="n">
        <v>3</v>
      </c>
      <c r="C139" s="37" t="n">
        <v>5</v>
      </c>
      <c r="D139" s="29" t="s">
        <v>107</v>
      </c>
      <c r="E139" s="43" t="s">
        <v>17</v>
      </c>
      <c r="F139" s="44" t="s">
        <v>124</v>
      </c>
      <c r="G139" s="52" t="n">
        <v>26122.19</v>
      </c>
      <c r="H139" s="0"/>
      <c r="I139" s="38"/>
      <c r="J139" s="0"/>
    </row>
    <row r="140" customFormat="false" ht="12.8" hidden="false" customHeight="false" outlineLevel="0" collapsed="false">
      <c r="A140" s="37" t="n">
        <v>2</v>
      </c>
      <c r="B140" s="37" t="n">
        <v>3</v>
      </c>
      <c r="C140" s="37" t="n">
        <v>5</v>
      </c>
      <c r="D140" s="29" t="s">
        <v>125</v>
      </c>
      <c r="E140" s="43" t="s">
        <v>17</v>
      </c>
      <c r="F140" s="44" t="s">
        <v>126</v>
      </c>
      <c r="G140" s="31" t="n">
        <v>172194.55</v>
      </c>
      <c r="H140" s="0"/>
      <c r="I140" s="38"/>
      <c r="J140" s="0"/>
    </row>
    <row r="141" customFormat="false" ht="12.8" hidden="false" customHeight="false" outlineLevel="0" collapsed="false">
      <c r="A141" s="37"/>
      <c r="B141" s="37"/>
      <c r="C141" s="37"/>
      <c r="D141" s="29"/>
      <c r="E141" s="43"/>
      <c r="F141" s="44"/>
      <c r="G141" s="31"/>
      <c r="H141" s="0"/>
      <c r="I141" s="38"/>
      <c r="J141" s="0"/>
    </row>
    <row r="142" customFormat="false" ht="12.8" hidden="false" customHeight="false" outlineLevel="0" collapsed="false">
      <c r="A142" s="45" t="n">
        <v>2</v>
      </c>
      <c r="B142" s="45" t="n">
        <v>3</v>
      </c>
      <c r="C142" s="45" t="n">
        <v>6</v>
      </c>
      <c r="D142" s="33"/>
      <c r="E142" s="43"/>
      <c r="F142" s="66" t="s">
        <v>127</v>
      </c>
      <c r="G142" s="47" t="n">
        <f aca="false">G143+G144+G145+G146+G147+G148+G149</f>
        <v>103182.15</v>
      </c>
      <c r="H142" s="0"/>
      <c r="I142" s="38"/>
      <c r="J142" s="0"/>
    </row>
    <row r="143" customFormat="false" ht="12.8" hidden="false" customHeight="false" outlineLevel="0" collapsed="false">
      <c r="A143" s="54" t="n">
        <v>2</v>
      </c>
      <c r="B143" s="54" t="n">
        <v>3</v>
      </c>
      <c r="C143" s="54" t="n">
        <v>6</v>
      </c>
      <c r="D143" s="67" t="s">
        <v>110</v>
      </c>
      <c r="E143" s="68" t="s">
        <v>17</v>
      </c>
      <c r="F143" s="69" t="s">
        <v>128</v>
      </c>
      <c r="G143" s="52" t="n">
        <v>45</v>
      </c>
      <c r="H143" s="0"/>
      <c r="I143" s="38"/>
      <c r="J143" s="0"/>
    </row>
    <row r="144" customFormat="false" ht="12.8" hidden="false" customHeight="false" outlineLevel="0" collapsed="false">
      <c r="A144" s="54" t="n">
        <v>2</v>
      </c>
      <c r="B144" s="54" t="n">
        <v>3</v>
      </c>
      <c r="C144" s="54" t="n">
        <v>6</v>
      </c>
      <c r="D144" s="67" t="s">
        <v>110</v>
      </c>
      <c r="E144" s="68" t="s">
        <v>17</v>
      </c>
      <c r="F144" s="69" t="s">
        <v>129</v>
      </c>
      <c r="G144" s="52" t="n">
        <v>774.89</v>
      </c>
      <c r="H144" s="0"/>
      <c r="I144" s="38"/>
      <c r="J144" s="0"/>
    </row>
    <row r="145" customFormat="false" ht="12.8" hidden="false" customHeight="false" outlineLevel="0" collapsed="false">
      <c r="A145" s="37" t="n">
        <v>2</v>
      </c>
      <c r="B145" s="37" t="n">
        <v>3</v>
      </c>
      <c r="C145" s="37" t="n">
        <v>6</v>
      </c>
      <c r="D145" s="29" t="s">
        <v>13</v>
      </c>
      <c r="E145" s="43" t="s">
        <v>17</v>
      </c>
      <c r="F145" s="44" t="s">
        <v>130</v>
      </c>
      <c r="G145" s="52" t="n">
        <v>4762.74</v>
      </c>
      <c r="H145" s="0"/>
      <c r="I145" s="38"/>
      <c r="J145" s="0"/>
    </row>
    <row r="146" customFormat="false" ht="12.8" hidden="false" customHeight="false" outlineLevel="0" collapsed="false">
      <c r="A146" s="54" t="n">
        <v>2</v>
      </c>
      <c r="B146" s="54" t="n">
        <v>3</v>
      </c>
      <c r="C146" s="54" t="n">
        <v>6</v>
      </c>
      <c r="D146" s="67" t="s">
        <v>104</v>
      </c>
      <c r="E146" s="43" t="s">
        <v>17</v>
      </c>
      <c r="F146" s="44" t="s">
        <v>131</v>
      </c>
      <c r="G146" s="52" t="n">
        <v>10575.68</v>
      </c>
      <c r="H146" s="0"/>
      <c r="I146" s="38"/>
      <c r="J146" s="0"/>
    </row>
    <row r="147" customFormat="false" ht="12.8" hidden="false" customHeight="false" outlineLevel="0" collapsed="false">
      <c r="A147" s="37" t="n">
        <v>2</v>
      </c>
      <c r="B147" s="37" t="n">
        <v>3</v>
      </c>
      <c r="C147" s="37" t="n">
        <v>6</v>
      </c>
      <c r="D147" s="29" t="s">
        <v>104</v>
      </c>
      <c r="E147" s="43" t="s">
        <v>25</v>
      </c>
      <c r="F147" s="44" t="s">
        <v>132</v>
      </c>
      <c r="G147" s="52" t="n">
        <v>55114.95</v>
      </c>
      <c r="H147" s="0"/>
      <c r="I147" s="38"/>
      <c r="J147" s="0"/>
    </row>
    <row r="148" customFormat="false" ht="12.8" hidden="false" customHeight="false" outlineLevel="0" collapsed="false">
      <c r="A148" s="54" t="n">
        <v>2</v>
      </c>
      <c r="B148" s="54" t="n">
        <v>3</v>
      </c>
      <c r="C148" s="54" t="n">
        <v>6</v>
      </c>
      <c r="D148" s="67" t="s">
        <v>104</v>
      </c>
      <c r="E148" s="43" t="s">
        <v>33</v>
      </c>
      <c r="F148" s="44" t="s">
        <v>133</v>
      </c>
      <c r="G148" s="52" t="n">
        <v>31558.08</v>
      </c>
      <c r="H148" s="0"/>
      <c r="I148" s="38"/>
      <c r="J148" s="0"/>
    </row>
    <row r="149" customFormat="false" ht="12.8" hidden="false" customHeight="false" outlineLevel="0" collapsed="false">
      <c r="A149" s="37" t="n">
        <v>2</v>
      </c>
      <c r="B149" s="37" t="n">
        <v>3</v>
      </c>
      <c r="C149" s="37" t="n">
        <v>6</v>
      </c>
      <c r="D149" s="29" t="s">
        <v>107</v>
      </c>
      <c r="E149" s="43" t="s">
        <v>17</v>
      </c>
      <c r="F149" s="44" t="s">
        <v>134</v>
      </c>
      <c r="G149" s="52" t="n">
        <v>350.81</v>
      </c>
      <c r="H149" s="0"/>
      <c r="I149" s="38"/>
      <c r="J149" s="0"/>
    </row>
    <row r="150" customFormat="false" ht="12.8" hidden="false" customHeight="false" outlineLevel="0" collapsed="false">
      <c r="A150" s="37"/>
      <c r="B150" s="37"/>
      <c r="C150" s="37"/>
      <c r="D150" s="29"/>
      <c r="E150" s="43"/>
      <c r="F150" s="44"/>
      <c r="G150" s="52"/>
      <c r="H150" s="0"/>
      <c r="I150" s="38"/>
      <c r="J150" s="0"/>
    </row>
    <row r="151" customFormat="false" ht="23.85" hidden="false" customHeight="false" outlineLevel="0" collapsed="false">
      <c r="A151" s="45" t="n">
        <v>2</v>
      </c>
      <c r="B151" s="45" t="n">
        <v>3</v>
      </c>
      <c r="C151" s="45" t="n">
        <v>7</v>
      </c>
      <c r="D151" s="45"/>
      <c r="E151" s="43"/>
      <c r="F151" s="70" t="s">
        <v>135</v>
      </c>
      <c r="G151" s="47" t="n">
        <f aca="false">G152+G153+G154+G155+G156+G157+G158+G159</f>
        <v>33074518.29</v>
      </c>
      <c r="H151" s="15"/>
      <c r="I151" s="38"/>
      <c r="J151" s="0"/>
    </row>
    <row r="152" customFormat="false" ht="12.8" hidden="false" customHeight="false" outlineLevel="0" collapsed="false">
      <c r="A152" s="37" t="n">
        <v>2</v>
      </c>
      <c r="B152" s="37" t="n">
        <v>3</v>
      </c>
      <c r="C152" s="37" t="n">
        <v>7</v>
      </c>
      <c r="D152" s="37" t="n">
        <v>1</v>
      </c>
      <c r="E152" s="43" t="s">
        <v>17</v>
      </c>
      <c r="F152" s="7" t="s">
        <v>136</v>
      </c>
      <c r="G152" s="52" t="n">
        <v>31929330.6</v>
      </c>
      <c r="H152" s="15"/>
      <c r="I152" s="38"/>
      <c r="J152" s="0"/>
    </row>
    <row r="153" customFormat="false" ht="12.8" hidden="false" customHeight="false" outlineLevel="0" collapsed="false">
      <c r="A153" s="37" t="n">
        <v>2</v>
      </c>
      <c r="B153" s="37" t="n">
        <v>3</v>
      </c>
      <c r="C153" s="37" t="n">
        <v>7</v>
      </c>
      <c r="D153" s="37" t="n">
        <v>1</v>
      </c>
      <c r="E153" s="43" t="s">
        <v>30</v>
      </c>
      <c r="F153" s="44" t="s">
        <v>137</v>
      </c>
      <c r="G153" s="52" t="n">
        <v>964068.4</v>
      </c>
      <c r="H153" s="15"/>
      <c r="I153" s="38"/>
      <c r="J153" s="0"/>
    </row>
    <row r="154" customFormat="false" ht="12.8" hidden="false" customHeight="false" outlineLevel="0" collapsed="false">
      <c r="A154" s="37" t="n">
        <v>2</v>
      </c>
      <c r="B154" s="37" t="n">
        <v>3</v>
      </c>
      <c r="C154" s="37" t="n">
        <v>7</v>
      </c>
      <c r="D154" s="37" t="n">
        <v>1</v>
      </c>
      <c r="E154" s="43" t="s">
        <v>27</v>
      </c>
      <c r="F154" s="44" t="s">
        <v>138</v>
      </c>
      <c r="G154" s="52" t="n">
        <v>7419.8</v>
      </c>
      <c r="H154" s="15"/>
      <c r="I154" s="38"/>
      <c r="J154" s="0"/>
    </row>
    <row r="155" customFormat="false" ht="12.8" hidden="false" customHeight="false" outlineLevel="0" collapsed="false">
      <c r="A155" s="37" t="n">
        <v>2</v>
      </c>
      <c r="B155" s="37" t="n">
        <v>3</v>
      </c>
      <c r="C155" s="37" t="n">
        <v>7</v>
      </c>
      <c r="D155" s="37" t="n">
        <v>1</v>
      </c>
      <c r="E155" s="43" t="s">
        <v>33</v>
      </c>
      <c r="F155" s="44" t="s">
        <v>139</v>
      </c>
      <c r="G155" s="52" t="n">
        <v>127692.09</v>
      </c>
      <c r="H155" s="15"/>
      <c r="I155" s="38"/>
      <c r="J155" s="0"/>
    </row>
    <row r="156" customFormat="false" ht="12.8" hidden="false" customHeight="false" outlineLevel="0" collapsed="false">
      <c r="A156" s="37" t="n">
        <v>2</v>
      </c>
      <c r="B156" s="37" t="n">
        <v>3</v>
      </c>
      <c r="C156" s="37" t="n">
        <v>7</v>
      </c>
      <c r="D156" s="37" t="n">
        <v>2</v>
      </c>
      <c r="E156" s="43" t="s">
        <v>30</v>
      </c>
      <c r="F156" s="44" t="s">
        <v>140</v>
      </c>
      <c r="G156" s="52" t="n">
        <v>74.95</v>
      </c>
      <c r="H156" s="15"/>
      <c r="I156" s="38"/>
      <c r="J156" s="0"/>
    </row>
    <row r="157" customFormat="false" ht="12.8" hidden="false" customHeight="false" outlineLevel="0" collapsed="false">
      <c r="A157" s="37" t="n">
        <v>2</v>
      </c>
      <c r="B157" s="37" t="n">
        <v>3</v>
      </c>
      <c r="C157" s="37" t="n">
        <v>7</v>
      </c>
      <c r="D157" s="37" t="n">
        <v>2</v>
      </c>
      <c r="E157" s="43" t="s">
        <v>25</v>
      </c>
      <c r="F157" s="44" t="s">
        <v>141</v>
      </c>
      <c r="G157" s="52" t="n">
        <v>41902.5</v>
      </c>
      <c r="H157" s="15"/>
      <c r="I157" s="38"/>
      <c r="J157" s="0"/>
    </row>
    <row r="158" customFormat="false" ht="12.8" hidden="false" customHeight="false" outlineLevel="0" collapsed="false">
      <c r="A158" s="37" t="n">
        <v>2</v>
      </c>
      <c r="B158" s="37" t="n">
        <v>3</v>
      </c>
      <c r="C158" s="37" t="n">
        <v>7</v>
      </c>
      <c r="D158" s="37" t="n">
        <v>2</v>
      </c>
      <c r="E158" s="43" t="s">
        <v>20</v>
      </c>
      <c r="F158" s="44" t="s">
        <v>142</v>
      </c>
      <c r="G158" s="52" t="n">
        <v>229.95</v>
      </c>
      <c r="H158" s="15"/>
      <c r="I158" s="38"/>
      <c r="J158" s="0"/>
    </row>
    <row r="159" customFormat="false" ht="12.8" hidden="false" customHeight="false" outlineLevel="0" collapsed="false">
      <c r="A159" s="37" t="n">
        <v>2</v>
      </c>
      <c r="B159" s="37" t="n">
        <v>3</v>
      </c>
      <c r="C159" s="37" t="n">
        <v>7</v>
      </c>
      <c r="D159" s="37" t="n">
        <v>1</v>
      </c>
      <c r="E159" s="43" t="s">
        <v>33</v>
      </c>
      <c r="F159" s="44" t="s">
        <v>143</v>
      </c>
      <c r="G159" s="52" t="n">
        <v>3800</v>
      </c>
      <c r="H159" s="15"/>
      <c r="I159" s="38"/>
      <c r="J159" s="0"/>
    </row>
    <row r="160" customFormat="false" ht="12.8" hidden="false" customHeight="false" outlineLevel="0" collapsed="false">
      <c r="A160" s="37"/>
      <c r="B160" s="37"/>
      <c r="C160" s="37"/>
      <c r="D160" s="37"/>
      <c r="E160" s="43"/>
      <c r="F160" s="7"/>
      <c r="G160" s="52"/>
      <c r="H160" s="15"/>
      <c r="I160" s="38"/>
      <c r="J160" s="0"/>
    </row>
    <row r="161" customFormat="false" ht="12.8" hidden="false" customHeight="false" outlineLevel="0" collapsed="false">
      <c r="A161" s="37"/>
      <c r="B161" s="37"/>
      <c r="C161" s="37"/>
      <c r="D161" s="37"/>
      <c r="E161" s="43"/>
      <c r="F161" s="71" t="s">
        <v>144</v>
      </c>
      <c r="G161" s="47" t="n">
        <f aca="false">G162+G163+G164+G165+G166+G167+G168+G169</f>
        <v>11796784.77</v>
      </c>
      <c r="H161" s="15"/>
      <c r="I161" s="38"/>
      <c r="J161" s="0"/>
    </row>
    <row r="162" customFormat="false" ht="12.8" hidden="false" customHeight="false" outlineLevel="0" collapsed="false">
      <c r="A162" s="37" t="n">
        <v>2</v>
      </c>
      <c r="B162" s="37" t="n">
        <v>3</v>
      </c>
      <c r="C162" s="37" t="n">
        <v>9</v>
      </c>
      <c r="D162" s="37" t="n">
        <v>1</v>
      </c>
      <c r="E162" s="43" t="s">
        <v>17</v>
      </c>
      <c r="F162" s="48" t="s">
        <v>145</v>
      </c>
      <c r="G162" s="52" t="n">
        <v>1422765.82</v>
      </c>
      <c r="H162" s="15"/>
      <c r="I162" s="38"/>
      <c r="J162" s="0"/>
    </row>
    <row r="163" customFormat="false" ht="12.8" hidden="false" customHeight="false" outlineLevel="0" collapsed="false">
      <c r="A163" s="37" t="n">
        <v>2</v>
      </c>
      <c r="B163" s="37" t="n">
        <v>3</v>
      </c>
      <c r="C163" s="37" t="n">
        <v>9</v>
      </c>
      <c r="D163" s="37" t="n">
        <v>2</v>
      </c>
      <c r="E163" s="43" t="s">
        <v>17</v>
      </c>
      <c r="F163" s="48" t="s">
        <v>146</v>
      </c>
      <c r="G163" s="52" t="n">
        <v>8885768.54</v>
      </c>
      <c r="H163" s="15"/>
      <c r="I163" s="38"/>
      <c r="J163" s="0"/>
    </row>
    <row r="164" customFormat="false" ht="12.8" hidden="false" customHeight="false" outlineLevel="0" collapsed="false">
      <c r="A164" s="37" t="n">
        <v>2</v>
      </c>
      <c r="B164" s="37" t="n">
        <v>3</v>
      </c>
      <c r="C164" s="37" t="n">
        <v>9</v>
      </c>
      <c r="D164" s="37" t="n">
        <v>3</v>
      </c>
      <c r="E164" s="43" t="s">
        <v>17</v>
      </c>
      <c r="F164" s="48" t="s">
        <v>147</v>
      </c>
      <c r="G164" s="52" t="n">
        <v>390</v>
      </c>
      <c r="H164" s="15"/>
      <c r="I164" s="38"/>
      <c r="J164" s="0"/>
    </row>
    <row r="165" customFormat="false" ht="12.8" hidden="false" customHeight="false" outlineLevel="0" collapsed="false">
      <c r="A165" s="37" t="n">
        <v>2</v>
      </c>
      <c r="B165" s="37" t="n">
        <v>3</v>
      </c>
      <c r="C165" s="37" t="n">
        <v>9</v>
      </c>
      <c r="D165" s="37" t="n">
        <v>4</v>
      </c>
      <c r="E165" s="43" t="s">
        <v>17</v>
      </c>
      <c r="F165" s="48" t="s">
        <v>148</v>
      </c>
      <c r="G165" s="52" t="n">
        <v>63406.95</v>
      </c>
      <c r="H165" s="15"/>
      <c r="I165" s="38"/>
      <c r="J165" s="0"/>
    </row>
    <row r="166" customFormat="false" ht="12.8" hidden="false" customHeight="false" outlineLevel="0" collapsed="false">
      <c r="A166" s="37" t="n">
        <v>2</v>
      </c>
      <c r="B166" s="37" t="n">
        <v>3</v>
      </c>
      <c r="C166" s="37" t="n">
        <v>9</v>
      </c>
      <c r="D166" s="37" t="n">
        <v>5</v>
      </c>
      <c r="E166" s="43" t="s">
        <v>17</v>
      </c>
      <c r="F166" s="48" t="s">
        <v>149</v>
      </c>
      <c r="G166" s="52" t="n">
        <v>153429.49</v>
      </c>
      <c r="H166" s="15"/>
      <c r="I166" s="38"/>
      <c r="J166" s="0"/>
    </row>
    <row r="167" customFormat="false" ht="12.8" hidden="false" customHeight="false" outlineLevel="0" collapsed="false">
      <c r="A167" s="37" t="n">
        <v>2</v>
      </c>
      <c r="B167" s="37" t="n">
        <v>3</v>
      </c>
      <c r="C167" s="37" t="n">
        <v>9</v>
      </c>
      <c r="D167" s="37" t="n">
        <v>6</v>
      </c>
      <c r="E167" s="43" t="s">
        <v>17</v>
      </c>
      <c r="F167" s="48" t="s">
        <v>150</v>
      </c>
      <c r="G167" s="52" t="n">
        <v>577658.64</v>
      </c>
      <c r="H167" s="15"/>
      <c r="I167" s="38"/>
      <c r="J167" s="0"/>
    </row>
    <row r="168" customFormat="false" ht="12.8" hidden="false" customHeight="false" outlineLevel="0" collapsed="false">
      <c r="A168" s="37" t="n">
        <v>2</v>
      </c>
      <c r="B168" s="37" t="n">
        <v>3</v>
      </c>
      <c r="C168" s="37" t="n">
        <v>9</v>
      </c>
      <c r="D168" s="37" t="n">
        <v>8</v>
      </c>
      <c r="E168" s="43" t="s">
        <v>17</v>
      </c>
      <c r="F168" s="72" t="s">
        <v>151</v>
      </c>
      <c r="G168" s="52" t="n">
        <v>20872.25</v>
      </c>
      <c r="H168" s="15"/>
      <c r="I168" s="38"/>
      <c r="J168" s="0"/>
    </row>
    <row r="169" customFormat="false" ht="12.8" hidden="false" customHeight="false" outlineLevel="0" collapsed="false">
      <c r="A169" s="37" t="n">
        <v>2</v>
      </c>
      <c r="B169" s="37" t="n">
        <v>3</v>
      </c>
      <c r="C169" s="37" t="n">
        <v>9</v>
      </c>
      <c r="D169" s="37" t="n">
        <v>9</v>
      </c>
      <c r="E169" s="43" t="s">
        <v>17</v>
      </c>
      <c r="F169" s="48" t="s">
        <v>152</v>
      </c>
      <c r="G169" s="52" t="n">
        <v>672493.08</v>
      </c>
      <c r="H169" s="15"/>
      <c r="I169" s="38"/>
      <c r="J169" s="0"/>
    </row>
    <row r="170" customFormat="false" ht="12.8" hidden="false" customHeight="false" outlineLevel="0" collapsed="false">
      <c r="A170" s="37"/>
      <c r="B170" s="37"/>
      <c r="C170" s="37"/>
      <c r="D170" s="37"/>
      <c r="E170" s="43"/>
      <c r="F170" s="10" t="s">
        <v>153</v>
      </c>
      <c r="G170" s="13" t="n">
        <f aca="false">G161+G151+G142+G137+G129+G124+G118</f>
        <v>78985183.56</v>
      </c>
      <c r="H170" s="15"/>
      <c r="I170" s="38"/>
      <c r="J170" s="0"/>
    </row>
    <row r="171" customFormat="false" ht="12.8" hidden="false" customHeight="false" outlineLevel="0" collapsed="false">
      <c r="A171" s="37"/>
      <c r="B171" s="37"/>
      <c r="C171" s="37"/>
      <c r="D171" s="37"/>
      <c r="E171" s="43"/>
      <c r="F171" s="10"/>
      <c r="G171" s="52"/>
      <c r="H171" s="15"/>
      <c r="I171" s="38"/>
      <c r="J171" s="0"/>
    </row>
    <row r="172" customFormat="false" ht="15" hidden="false" customHeight="false" outlineLevel="0" collapsed="false">
      <c r="A172" s="39" t="s">
        <v>13</v>
      </c>
      <c r="B172" s="14" t="n">
        <v>4</v>
      </c>
      <c r="C172" s="57"/>
      <c r="D172" s="57"/>
      <c r="E172" s="58"/>
      <c r="F172" s="42" t="s">
        <v>154</v>
      </c>
      <c r="G172" s="23" t="n">
        <f aca="false">G174+G175+G176+G177+G178+G179+G180+G181+G182+G183+G184</f>
        <v>249149357.99</v>
      </c>
      <c r="H172" s="15"/>
      <c r="I172" s="38"/>
      <c r="J172" s="0"/>
    </row>
    <row r="173" customFormat="false" ht="15" hidden="false" customHeight="false" outlineLevel="0" collapsed="false">
      <c r="A173" s="59"/>
      <c r="B173" s="60"/>
      <c r="C173" s="61"/>
      <c r="D173" s="61"/>
      <c r="E173" s="62"/>
      <c r="F173" s="63"/>
      <c r="G173" s="64"/>
      <c r="H173" s="15"/>
      <c r="I173" s="38"/>
      <c r="J173" s="0"/>
    </row>
    <row r="174" customFormat="false" ht="12.8" hidden="false" customHeight="false" outlineLevel="0" collapsed="false">
      <c r="A174" s="37" t="n">
        <v>2</v>
      </c>
      <c r="B174" s="37" t="n">
        <v>4</v>
      </c>
      <c r="C174" s="37" t="n">
        <v>1</v>
      </c>
      <c r="D174" s="37" t="n">
        <v>2</v>
      </c>
      <c r="E174" s="43" t="s">
        <v>17</v>
      </c>
      <c r="F174" s="7" t="s">
        <v>155</v>
      </c>
      <c r="G174" s="52" t="n">
        <v>1091464.81</v>
      </c>
      <c r="H174" s="15"/>
      <c r="I174" s="38"/>
      <c r="J174" s="0"/>
    </row>
    <row r="175" customFormat="false" ht="12.8" hidden="false" customHeight="false" outlineLevel="0" collapsed="false">
      <c r="A175" s="37" t="n">
        <v>2</v>
      </c>
      <c r="B175" s="37" t="n">
        <v>4</v>
      </c>
      <c r="C175" s="37" t="n">
        <v>1</v>
      </c>
      <c r="D175" s="37" t="n">
        <v>2</v>
      </c>
      <c r="E175" s="43" t="s">
        <v>30</v>
      </c>
      <c r="F175" s="7" t="s">
        <v>156</v>
      </c>
      <c r="G175" s="52" t="n">
        <v>1466498.93</v>
      </c>
      <c r="H175" s="15"/>
      <c r="I175" s="38"/>
      <c r="J175" s="0"/>
    </row>
    <row r="176" customFormat="false" ht="12.8" hidden="false" customHeight="false" outlineLevel="0" collapsed="false">
      <c r="A176" s="37" t="n">
        <v>2</v>
      </c>
      <c r="B176" s="37" t="n">
        <v>4</v>
      </c>
      <c r="C176" s="37" t="n">
        <v>1</v>
      </c>
      <c r="D176" s="37" t="n">
        <v>4</v>
      </c>
      <c r="E176" s="43" t="s">
        <v>17</v>
      </c>
      <c r="F176" s="7" t="s">
        <v>157</v>
      </c>
      <c r="G176" s="52" t="n">
        <v>2435352</v>
      </c>
      <c r="H176" s="15"/>
      <c r="I176" s="38"/>
      <c r="J176" s="0"/>
    </row>
    <row r="177" customFormat="false" ht="12.8" hidden="false" customHeight="false" outlineLevel="0" collapsed="false">
      <c r="A177" s="37" t="n">
        <v>2</v>
      </c>
      <c r="B177" s="37" t="n">
        <v>4</v>
      </c>
      <c r="C177" s="37" t="n">
        <v>1</v>
      </c>
      <c r="D177" s="37" t="n">
        <v>4</v>
      </c>
      <c r="E177" s="43" t="s">
        <v>30</v>
      </c>
      <c r="F177" s="7" t="s">
        <v>158</v>
      </c>
      <c r="G177" s="52" t="n">
        <v>466997.1</v>
      </c>
      <c r="H177" s="15"/>
      <c r="I177" s="38"/>
      <c r="J177" s="0"/>
    </row>
    <row r="178" customFormat="false" ht="12.8" hidden="false" customHeight="false" outlineLevel="0" collapsed="false">
      <c r="A178" s="37" t="n">
        <v>2</v>
      </c>
      <c r="B178" s="37" t="n">
        <v>4</v>
      </c>
      <c r="C178" s="37" t="n">
        <v>1</v>
      </c>
      <c r="D178" s="37" t="n">
        <v>6</v>
      </c>
      <c r="E178" s="43" t="s">
        <v>17</v>
      </c>
      <c r="F178" s="7" t="s">
        <v>159</v>
      </c>
      <c r="G178" s="52" t="n">
        <v>15206000</v>
      </c>
      <c r="H178" s="15"/>
      <c r="I178" s="38"/>
      <c r="J178" s="0"/>
    </row>
    <row r="179" customFormat="false" ht="12.8" hidden="false" customHeight="false" outlineLevel="0" collapsed="false">
      <c r="A179" s="37" t="n">
        <v>2</v>
      </c>
      <c r="B179" s="37" t="n">
        <v>4</v>
      </c>
      <c r="C179" s="37" t="n">
        <v>2</v>
      </c>
      <c r="D179" s="37" t="n">
        <v>1</v>
      </c>
      <c r="E179" s="43" t="s">
        <v>17</v>
      </c>
      <c r="F179" s="7" t="s">
        <v>160</v>
      </c>
      <c r="G179" s="52" t="n">
        <v>643654.84</v>
      </c>
      <c r="H179" s="15"/>
      <c r="I179" s="38"/>
      <c r="J179" s="0"/>
    </row>
    <row r="180" customFormat="false" ht="12.8" hidden="false" customHeight="false" outlineLevel="0" collapsed="false">
      <c r="A180" s="37" t="n">
        <v>2</v>
      </c>
      <c r="B180" s="37" t="n">
        <v>4</v>
      </c>
      <c r="C180" s="37" t="n">
        <v>2</v>
      </c>
      <c r="D180" s="37" t="n">
        <v>1</v>
      </c>
      <c r="E180" s="43" t="s">
        <v>30</v>
      </c>
      <c r="F180" s="7" t="s">
        <v>161</v>
      </c>
      <c r="G180" s="52" t="n">
        <v>4897505.15</v>
      </c>
      <c r="H180" s="15"/>
      <c r="I180" s="38"/>
      <c r="J180" s="0"/>
    </row>
    <row r="181" customFormat="false" ht="12.8" hidden="false" customHeight="false" outlineLevel="0" collapsed="false">
      <c r="A181" s="37" t="n">
        <v>2</v>
      </c>
      <c r="B181" s="37" t="n">
        <v>4</v>
      </c>
      <c r="C181" s="37" t="n">
        <v>2</v>
      </c>
      <c r="D181" s="37" t="n">
        <v>2</v>
      </c>
      <c r="E181" s="43" t="s">
        <v>17</v>
      </c>
      <c r="F181" s="7" t="s">
        <v>162</v>
      </c>
      <c r="G181" s="52" t="n">
        <v>125577388.16</v>
      </c>
      <c r="H181" s="15"/>
      <c r="I181" s="38"/>
      <c r="J181" s="0"/>
    </row>
    <row r="182" customFormat="false" ht="12.8" hidden="false" customHeight="false" outlineLevel="0" collapsed="false">
      <c r="A182" s="37" t="n">
        <v>2</v>
      </c>
      <c r="B182" s="37" t="n">
        <v>4</v>
      </c>
      <c r="C182" s="37" t="n">
        <v>2</v>
      </c>
      <c r="D182" s="37" t="n">
        <v>2</v>
      </c>
      <c r="E182" s="43" t="s">
        <v>30</v>
      </c>
      <c r="F182" s="7" t="s">
        <v>162</v>
      </c>
      <c r="G182" s="52" t="n">
        <v>86363772.67</v>
      </c>
      <c r="H182" s="15"/>
      <c r="I182" s="38"/>
      <c r="J182" s="0"/>
    </row>
    <row r="183" customFormat="false" ht="12.8" hidden="false" customHeight="false" outlineLevel="0" collapsed="false">
      <c r="A183" s="37" t="n">
        <v>2</v>
      </c>
      <c r="B183" s="37" t="n">
        <v>4</v>
      </c>
      <c r="C183" s="37" t="n">
        <v>3</v>
      </c>
      <c r="D183" s="37" t="n">
        <v>1</v>
      </c>
      <c r="E183" s="43" t="s">
        <v>30</v>
      </c>
      <c r="F183" s="44" t="s">
        <v>163</v>
      </c>
      <c r="G183" s="52" t="n">
        <v>100000</v>
      </c>
      <c r="H183" s="15"/>
      <c r="I183" s="38"/>
      <c r="J183" s="0"/>
    </row>
    <row r="184" customFormat="false" ht="12.8" hidden="false" customHeight="false" outlineLevel="0" collapsed="false">
      <c r="A184" s="37" t="n">
        <v>2</v>
      </c>
      <c r="B184" s="37" t="n">
        <v>4</v>
      </c>
      <c r="C184" s="37" t="n">
        <v>7</v>
      </c>
      <c r="D184" s="37" t="n">
        <v>2</v>
      </c>
      <c r="E184" s="43" t="s">
        <v>17</v>
      </c>
      <c r="F184" s="44" t="s">
        <v>164</v>
      </c>
      <c r="G184" s="52" t="n">
        <v>10900724.33</v>
      </c>
      <c r="H184" s="15"/>
      <c r="I184" s="38"/>
      <c r="J184" s="0"/>
    </row>
    <row r="185" customFormat="false" ht="12.8" hidden="false" customHeight="false" outlineLevel="0" collapsed="false">
      <c r="A185" s="37"/>
      <c r="B185" s="37"/>
      <c r="C185" s="37"/>
      <c r="D185" s="37"/>
      <c r="E185" s="43"/>
      <c r="F185" s="10" t="s">
        <v>165</v>
      </c>
      <c r="G185" s="13" t="n">
        <f aca="false">G184+G183+G182+G181+G180+G179+G178+G177+G176+G175+G174</f>
        <v>249149357.99</v>
      </c>
      <c r="H185" s="15"/>
      <c r="I185" s="38"/>
      <c r="J185" s="0"/>
    </row>
    <row r="186" customFormat="false" ht="12.8" hidden="false" customHeight="false" outlineLevel="0" collapsed="false">
      <c r="A186" s="37"/>
      <c r="B186" s="37"/>
      <c r="C186" s="37"/>
      <c r="D186" s="37"/>
      <c r="E186" s="43"/>
      <c r="F186" s="10"/>
      <c r="G186" s="52"/>
      <c r="H186" s="15"/>
      <c r="I186" s="38"/>
      <c r="J186" s="0"/>
    </row>
    <row r="187" customFormat="false" ht="15" hidden="false" customHeight="false" outlineLevel="0" collapsed="false">
      <c r="A187" s="39" t="s">
        <v>13</v>
      </c>
      <c r="B187" s="14" t="n">
        <v>5</v>
      </c>
      <c r="C187" s="57"/>
      <c r="D187" s="57"/>
      <c r="E187" s="58"/>
      <c r="F187" s="42" t="s">
        <v>166</v>
      </c>
      <c r="G187" s="23" t="n">
        <f aca="false">G189+G190+G191</f>
        <v>161144060.65</v>
      </c>
      <c r="H187" s="15"/>
      <c r="I187" s="38"/>
      <c r="J187" s="0"/>
    </row>
    <row r="188" customFormat="false" ht="15" hidden="false" customHeight="false" outlineLevel="0" collapsed="false">
      <c r="A188" s="59"/>
      <c r="B188" s="60"/>
      <c r="C188" s="61"/>
      <c r="D188" s="61"/>
      <c r="E188" s="62"/>
      <c r="F188" s="63"/>
      <c r="G188" s="64"/>
      <c r="H188" s="15"/>
      <c r="I188" s="38"/>
      <c r="J188" s="0"/>
    </row>
    <row r="189" customFormat="false" ht="12.8" hidden="false" customHeight="false" outlineLevel="0" collapsed="false">
      <c r="A189" s="37" t="n">
        <v>2</v>
      </c>
      <c r="B189" s="37" t="n">
        <v>5</v>
      </c>
      <c r="C189" s="37" t="n">
        <v>3</v>
      </c>
      <c r="D189" s="37" t="n">
        <v>2</v>
      </c>
      <c r="E189" s="43" t="s">
        <v>17</v>
      </c>
      <c r="F189" s="7" t="s">
        <v>166</v>
      </c>
      <c r="G189" s="52" t="n">
        <v>147692112.1</v>
      </c>
      <c r="H189" s="15"/>
      <c r="I189" s="38"/>
      <c r="J189" s="0"/>
    </row>
    <row r="190" customFormat="false" ht="12.8" hidden="false" customHeight="false" outlineLevel="0" collapsed="false">
      <c r="A190" s="37" t="n">
        <v>2</v>
      </c>
      <c r="B190" s="37" t="n">
        <v>5</v>
      </c>
      <c r="C190" s="37" t="n">
        <v>3</v>
      </c>
      <c r="D190" s="37" t="n">
        <v>2</v>
      </c>
      <c r="E190" s="43" t="s">
        <v>30</v>
      </c>
      <c r="F190" s="7" t="s">
        <v>166</v>
      </c>
      <c r="G190" s="52" t="n">
        <v>2702173.42</v>
      </c>
      <c r="H190" s="15"/>
      <c r="I190" s="38"/>
      <c r="J190" s="0"/>
    </row>
    <row r="191" customFormat="false" ht="12.8" hidden="false" customHeight="false" outlineLevel="0" collapsed="false">
      <c r="A191" s="37" t="n">
        <v>2</v>
      </c>
      <c r="B191" s="37" t="n">
        <v>5</v>
      </c>
      <c r="C191" s="37" t="n">
        <v>9</v>
      </c>
      <c r="D191" s="37" t="n">
        <v>1</v>
      </c>
      <c r="E191" s="43" t="s">
        <v>17</v>
      </c>
      <c r="F191" s="7" t="s">
        <v>167</v>
      </c>
      <c r="G191" s="52" t="n">
        <v>10749775.13</v>
      </c>
      <c r="H191" s="15"/>
      <c r="I191" s="38"/>
      <c r="J191" s="0"/>
    </row>
    <row r="192" customFormat="false" ht="12.8" hidden="false" customHeight="false" outlineLevel="0" collapsed="false">
      <c r="A192" s="37"/>
      <c r="B192" s="37"/>
      <c r="C192" s="37"/>
      <c r="D192" s="37"/>
      <c r="E192" s="43"/>
      <c r="F192" s="10" t="s">
        <v>168</v>
      </c>
      <c r="G192" s="13" t="n">
        <f aca="false">G191+G190+G189</f>
        <v>161144060.65</v>
      </c>
      <c r="H192" s="15"/>
      <c r="I192" s="38"/>
      <c r="J192" s="0"/>
    </row>
    <row r="193" customFormat="false" ht="12.8" hidden="false" customHeight="false" outlineLevel="0" collapsed="false">
      <c r="A193" s="37"/>
      <c r="B193" s="37"/>
      <c r="C193" s="37"/>
      <c r="D193" s="37"/>
      <c r="E193" s="43"/>
      <c r="F193" s="10"/>
      <c r="G193" s="52"/>
      <c r="H193" s="15"/>
      <c r="I193" s="38"/>
      <c r="J193" s="0"/>
    </row>
    <row r="194" customFormat="false" ht="12.8" hidden="false" customHeight="false" outlineLevel="0" collapsed="false">
      <c r="A194" s="39" t="n">
        <v>2</v>
      </c>
      <c r="B194" s="14" t="n">
        <v>6</v>
      </c>
      <c r="C194" s="57"/>
      <c r="D194" s="57"/>
      <c r="E194" s="58"/>
      <c r="F194" s="73" t="s">
        <v>169</v>
      </c>
      <c r="G194" s="23" t="n">
        <f aca="false">G196+G203+G207+G214</f>
        <v>19874237.41</v>
      </c>
      <c r="H194" s="15"/>
      <c r="I194" s="38"/>
      <c r="J194" s="0"/>
    </row>
    <row r="195" customFormat="false" ht="12.8" hidden="false" customHeight="false" outlineLevel="0" collapsed="false">
      <c r="A195" s="59"/>
      <c r="B195" s="60"/>
      <c r="C195" s="61"/>
      <c r="D195" s="61"/>
      <c r="E195" s="62"/>
      <c r="F195" s="74"/>
      <c r="G195" s="64"/>
      <c r="H195" s="15"/>
      <c r="I195" s="38"/>
      <c r="J195" s="0"/>
    </row>
    <row r="196" customFormat="false" ht="12.8" hidden="false" customHeight="false" outlineLevel="0" collapsed="false">
      <c r="A196" s="45" t="s">
        <v>13</v>
      </c>
      <c r="B196" s="45" t="n">
        <v>6</v>
      </c>
      <c r="C196" s="45" t="n">
        <v>1</v>
      </c>
      <c r="D196" s="45"/>
      <c r="E196" s="75"/>
      <c r="F196" s="71" t="s">
        <v>170</v>
      </c>
      <c r="G196" s="47" t="n">
        <f aca="false">G197+G198+G199+G200</f>
        <v>7969548.36</v>
      </c>
      <c r="H196" s="15"/>
      <c r="I196" s="38"/>
      <c r="J196" s="0"/>
    </row>
    <row r="197" customFormat="false" ht="12.8" hidden="false" customHeight="false" outlineLevel="0" collapsed="false">
      <c r="A197" s="37" t="n">
        <v>2</v>
      </c>
      <c r="B197" s="37" t="n">
        <v>6</v>
      </c>
      <c r="C197" s="37" t="n">
        <v>1</v>
      </c>
      <c r="D197" s="37" t="n">
        <v>1</v>
      </c>
      <c r="E197" s="76" t="s">
        <v>17</v>
      </c>
      <c r="F197" s="48" t="s">
        <v>171</v>
      </c>
      <c r="G197" s="52" t="n">
        <v>1954375.36</v>
      </c>
      <c r="H197" s="15"/>
      <c r="I197" s="38"/>
      <c r="J197" s="0"/>
    </row>
    <row r="198" customFormat="false" ht="12.8" hidden="false" customHeight="false" outlineLevel="0" collapsed="false">
      <c r="A198" s="37" t="n">
        <v>2</v>
      </c>
      <c r="B198" s="37" t="n">
        <v>6</v>
      </c>
      <c r="C198" s="37" t="n">
        <v>1</v>
      </c>
      <c r="D198" s="37" t="n">
        <v>3</v>
      </c>
      <c r="E198" s="76" t="s">
        <v>17</v>
      </c>
      <c r="F198" s="48" t="s">
        <v>172</v>
      </c>
      <c r="G198" s="52" t="n">
        <v>5329772.82</v>
      </c>
      <c r="H198" s="15"/>
      <c r="I198" s="38"/>
      <c r="J198" s="0"/>
    </row>
    <row r="199" customFormat="false" ht="12.8" hidden="false" customHeight="false" outlineLevel="0" collapsed="false">
      <c r="A199" s="37" t="n">
        <v>2</v>
      </c>
      <c r="B199" s="37" t="n">
        <v>6</v>
      </c>
      <c r="C199" s="37" t="n">
        <v>1</v>
      </c>
      <c r="D199" s="37" t="n">
        <v>4</v>
      </c>
      <c r="E199" s="76" t="s">
        <v>17</v>
      </c>
      <c r="F199" s="48" t="s">
        <v>173</v>
      </c>
      <c r="G199" s="52" t="n">
        <v>492630.19</v>
      </c>
      <c r="H199" s="15"/>
      <c r="I199" s="38"/>
      <c r="J199" s="0"/>
    </row>
    <row r="200" customFormat="false" ht="12.8" hidden="false" customHeight="false" outlineLevel="0" collapsed="false">
      <c r="A200" s="37" t="n">
        <v>2</v>
      </c>
      <c r="B200" s="37" t="n">
        <v>6</v>
      </c>
      <c r="C200" s="37" t="n">
        <v>1</v>
      </c>
      <c r="D200" s="37" t="n">
        <v>9</v>
      </c>
      <c r="E200" s="76" t="s">
        <v>17</v>
      </c>
      <c r="F200" s="48" t="s">
        <v>174</v>
      </c>
      <c r="G200" s="52" t="n">
        <v>192769.99</v>
      </c>
      <c r="H200" s="15"/>
      <c r="I200" s="38"/>
      <c r="J200" s="0"/>
    </row>
    <row r="201" customFormat="false" ht="12.8" hidden="false" customHeight="false" outlineLevel="0" collapsed="false">
      <c r="A201" s="37"/>
      <c r="B201" s="37"/>
      <c r="C201" s="37"/>
      <c r="D201" s="37"/>
      <c r="E201" s="76"/>
      <c r="F201" s="48"/>
      <c r="G201" s="52"/>
      <c r="H201" s="15"/>
      <c r="I201" s="38"/>
      <c r="J201" s="0"/>
    </row>
    <row r="202" customFormat="false" ht="12.8" hidden="false" customHeight="false" outlineLevel="0" collapsed="false">
      <c r="A202" s="37"/>
      <c r="B202" s="37"/>
      <c r="C202" s="37"/>
      <c r="D202" s="37"/>
      <c r="E202" s="76"/>
      <c r="F202" s="48"/>
      <c r="G202" s="52"/>
      <c r="H202" s="15"/>
      <c r="I202" s="38"/>
      <c r="J202" s="0"/>
    </row>
    <row r="203" customFormat="false" ht="12.8" hidden="false" customHeight="false" outlineLevel="0" collapsed="false">
      <c r="A203" s="45" t="n">
        <v>2</v>
      </c>
      <c r="B203" s="45" t="n">
        <v>6</v>
      </c>
      <c r="C203" s="45" t="n">
        <v>2</v>
      </c>
      <c r="D203" s="45"/>
      <c r="E203" s="76"/>
      <c r="F203" s="71" t="s">
        <v>175</v>
      </c>
      <c r="G203" s="47" t="n">
        <f aca="false">G204+G205</f>
        <v>181532.06</v>
      </c>
      <c r="H203" s="15"/>
      <c r="I203" s="38"/>
      <c r="J203" s="0"/>
    </row>
    <row r="204" customFormat="false" ht="12.8" hidden="false" customHeight="false" outlineLevel="0" collapsed="false">
      <c r="A204" s="37" t="n">
        <v>2</v>
      </c>
      <c r="B204" s="37" t="n">
        <v>6</v>
      </c>
      <c r="C204" s="37" t="n">
        <v>2</v>
      </c>
      <c r="D204" s="37" t="n">
        <v>1</v>
      </c>
      <c r="E204" s="76" t="s">
        <v>17</v>
      </c>
      <c r="F204" s="48" t="s">
        <v>176</v>
      </c>
      <c r="G204" s="52" t="n">
        <v>18809.2</v>
      </c>
      <c r="H204" s="15"/>
      <c r="I204" s="38"/>
      <c r="J204" s="0"/>
    </row>
    <row r="205" customFormat="false" ht="12.8" hidden="false" customHeight="false" outlineLevel="0" collapsed="false">
      <c r="A205" s="37" t="n">
        <v>2</v>
      </c>
      <c r="B205" s="37" t="n">
        <v>6</v>
      </c>
      <c r="C205" s="37" t="n">
        <v>2</v>
      </c>
      <c r="D205" s="37" t="n">
        <v>3</v>
      </c>
      <c r="E205" s="76" t="s">
        <v>17</v>
      </c>
      <c r="F205" s="48" t="s">
        <v>177</v>
      </c>
      <c r="G205" s="52" t="n">
        <v>162722.86</v>
      </c>
      <c r="H205" s="15"/>
      <c r="I205" s="38"/>
      <c r="J205" s="0"/>
    </row>
    <row r="206" customFormat="false" ht="12.8" hidden="false" customHeight="false" outlineLevel="0" collapsed="false">
      <c r="A206" s="37"/>
      <c r="B206" s="37"/>
      <c r="C206" s="37"/>
      <c r="D206" s="37"/>
      <c r="E206" s="76"/>
      <c r="F206" s="48"/>
      <c r="G206" s="52"/>
      <c r="H206" s="15"/>
      <c r="I206" s="38"/>
      <c r="J206" s="0"/>
    </row>
    <row r="207" customFormat="false" ht="12.8" hidden="false" customHeight="false" outlineLevel="0" collapsed="false">
      <c r="A207" s="45" t="n">
        <v>2</v>
      </c>
      <c r="B207" s="45" t="n">
        <v>6</v>
      </c>
      <c r="C207" s="45" t="n">
        <v>4</v>
      </c>
      <c r="D207" s="45"/>
      <c r="E207" s="75"/>
      <c r="F207" s="71" t="s">
        <v>178</v>
      </c>
      <c r="G207" s="47" t="n">
        <f aca="false">G208+G209+G210+G211+G212</f>
        <v>10602394.08</v>
      </c>
      <c r="H207" s="15"/>
      <c r="I207" s="38"/>
      <c r="J207" s="0"/>
    </row>
    <row r="208" customFormat="false" ht="12.8" hidden="false" customHeight="false" outlineLevel="0" collapsed="false">
      <c r="A208" s="37" t="n">
        <v>2</v>
      </c>
      <c r="B208" s="37" t="n">
        <v>6</v>
      </c>
      <c r="C208" s="37" t="n">
        <v>4</v>
      </c>
      <c r="D208" s="37" t="n">
        <v>1</v>
      </c>
      <c r="E208" s="76" t="s">
        <v>17</v>
      </c>
      <c r="F208" s="48" t="s">
        <v>179</v>
      </c>
      <c r="G208" s="52" t="n">
        <v>5685475</v>
      </c>
      <c r="H208" s="15"/>
      <c r="I208" s="38"/>
      <c r="J208" s="0"/>
    </row>
    <row r="209" customFormat="false" ht="12.8" hidden="false" customHeight="false" outlineLevel="0" collapsed="false">
      <c r="A209" s="37" t="n">
        <v>2</v>
      </c>
      <c r="B209" s="37" t="n">
        <v>6</v>
      </c>
      <c r="C209" s="37" t="n">
        <v>4</v>
      </c>
      <c r="D209" s="37" t="n">
        <v>7</v>
      </c>
      <c r="E209" s="76" t="s">
        <v>17</v>
      </c>
      <c r="F209" s="48" t="s">
        <v>180</v>
      </c>
      <c r="G209" s="52" t="n">
        <v>4852.17</v>
      </c>
      <c r="H209" s="15"/>
      <c r="I209" s="38"/>
      <c r="J209" s="0"/>
    </row>
    <row r="210" customFormat="false" ht="12.8" hidden="false" customHeight="false" outlineLevel="0" collapsed="false">
      <c r="A210" s="37" t="n">
        <v>2</v>
      </c>
      <c r="B210" s="37" t="n">
        <v>6</v>
      </c>
      <c r="C210" s="37" t="n">
        <v>4</v>
      </c>
      <c r="D210" s="37" t="n">
        <v>8</v>
      </c>
      <c r="E210" s="76" t="s">
        <v>17</v>
      </c>
      <c r="F210" s="48" t="s">
        <v>181</v>
      </c>
      <c r="G210" s="52" t="n">
        <v>3124800</v>
      </c>
      <c r="H210" s="15"/>
      <c r="I210" s="38"/>
      <c r="J210" s="0"/>
    </row>
    <row r="211" customFormat="false" ht="12.8" hidden="false" customHeight="false" outlineLevel="0" collapsed="false">
      <c r="A211" s="54" t="n">
        <v>2</v>
      </c>
      <c r="B211" s="54" t="n">
        <v>6</v>
      </c>
      <c r="C211" s="54" t="n">
        <v>5</v>
      </c>
      <c r="D211" s="54" t="n">
        <v>4</v>
      </c>
      <c r="E211" s="68" t="s">
        <v>17</v>
      </c>
      <c r="F211" s="48" t="s">
        <v>182</v>
      </c>
      <c r="G211" s="52" t="n">
        <v>1778105.32</v>
      </c>
      <c r="H211" s="15"/>
      <c r="I211" s="38"/>
      <c r="J211" s="0"/>
    </row>
    <row r="212" customFormat="false" ht="12.8" hidden="false" customHeight="false" outlineLevel="0" collapsed="false">
      <c r="A212" s="37" t="n">
        <v>2</v>
      </c>
      <c r="B212" s="37" t="n">
        <v>6</v>
      </c>
      <c r="C212" s="37" t="n">
        <v>5</v>
      </c>
      <c r="D212" s="37" t="n">
        <v>7</v>
      </c>
      <c r="E212" s="76" t="s">
        <v>17</v>
      </c>
      <c r="F212" s="48" t="s">
        <v>183</v>
      </c>
      <c r="G212" s="52" t="n">
        <v>9161.59</v>
      </c>
      <c r="H212" s="15"/>
      <c r="I212" s="38"/>
      <c r="J212" s="0"/>
    </row>
    <row r="213" customFormat="false" ht="12.8" hidden="false" customHeight="false" outlineLevel="0" collapsed="false">
      <c r="A213" s="37"/>
      <c r="B213" s="37"/>
      <c r="C213" s="37"/>
      <c r="D213" s="37"/>
      <c r="E213" s="76"/>
      <c r="F213" s="48"/>
      <c r="G213" s="52"/>
      <c r="H213" s="15"/>
      <c r="I213" s="38"/>
      <c r="J213" s="0"/>
    </row>
    <row r="214" customFormat="false" ht="12.8" hidden="false" customHeight="false" outlineLevel="0" collapsed="false">
      <c r="A214" s="45" t="n">
        <v>2</v>
      </c>
      <c r="B214" s="45" t="n">
        <v>6</v>
      </c>
      <c r="C214" s="45" t="n">
        <v>8</v>
      </c>
      <c r="D214" s="45"/>
      <c r="E214" s="75"/>
      <c r="F214" s="71" t="s">
        <v>184</v>
      </c>
      <c r="G214" s="47" t="n">
        <f aca="false">G215+G216</f>
        <v>1120762.91</v>
      </c>
      <c r="H214" s="15"/>
      <c r="I214" s="38"/>
      <c r="J214" s="0"/>
    </row>
    <row r="215" customFormat="false" ht="12.8" hidden="false" customHeight="false" outlineLevel="0" collapsed="false">
      <c r="A215" s="37" t="n">
        <v>2</v>
      </c>
      <c r="B215" s="37" t="n">
        <v>6</v>
      </c>
      <c r="C215" s="37" t="n">
        <v>8</v>
      </c>
      <c r="D215" s="37" t="n">
        <v>3</v>
      </c>
      <c r="E215" s="76" t="s">
        <v>17</v>
      </c>
      <c r="F215" s="48" t="s">
        <v>185</v>
      </c>
      <c r="G215" s="52" t="n">
        <v>584411.52</v>
      </c>
      <c r="H215" s="15"/>
      <c r="I215" s="38"/>
      <c r="J215" s="0"/>
    </row>
    <row r="216" customFormat="false" ht="12.8" hidden="false" customHeight="false" outlineLevel="0" collapsed="false">
      <c r="A216" s="37" t="n">
        <v>2</v>
      </c>
      <c r="B216" s="37" t="n">
        <v>6</v>
      </c>
      <c r="C216" s="37" t="n">
        <v>8</v>
      </c>
      <c r="D216" s="37" t="n">
        <v>8</v>
      </c>
      <c r="E216" s="76" t="s">
        <v>17</v>
      </c>
      <c r="F216" s="48" t="s">
        <v>186</v>
      </c>
      <c r="G216" s="52" t="n">
        <v>536351.39</v>
      </c>
      <c r="H216" s="15"/>
      <c r="I216" s="38"/>
      <c r="J216" s="0"/>
    </row>
    <row r="217" customFormat="false" ht="12.8" hidden="false" customHeight="false" outlineLevel="0" collapsed="false">
      <c r="A217" s="37"/>
      <c r="B217" s="37"/>
      <c r="C217" s="37"/>
      <c r="D217" s="37"/>
      <c r="E217" s="76"/>
      <c r="F217" s="10" t="s">
        <v>187</v>
      </c>
      <c r="G217" s="13" t="n">
        <f aca="false">G214+G207+G203+G196</f>
        <v>19874237.41</v>
      </c>
      <c r="H217" s="15"/>
      <c r="I217" s="38"/>
      <c r="J217" s="0"/>
    </row>
    <row r="218" customFormat="false" ht="12.8" hidden="false" customHeight="false" outlineLevel="0" collapsed="false">
      <c r="A218" s="37"/>
      <c r="B218" s="37"/>
      <c r="C218" s="37"/>
      <c r="D218" s="37"/>
      <c r="E218" s="76"/>
      <c r="F218" s="48"/>
      <c r="G218" s="52"/>
      <c r="H218" s="15"/>
      <c r="I218" s="38"/>
      <c r="J218" s="0"/>
    </row>
    <row r="219" customFormat="false" ht="12.8" hidden="false" customHeight="false" outlineLevel="0" collapsed="false">
      <c r="A219" s="39" t="n">
        <v>2</v>
      </c>
      <c r="B219" s="14" t="n">
        <v>7</v>
      </c>
      <c r="C219" s="57"/>
      <c r="D219" s="57"/>
      <c r="E219" s="58"/>
      <c r="F219" s="73" t="s">
        <v>188</v>
      </c>
      <c r="G219" s="23" t="n">
        <f aca="false">G221</f>
        <v>35205032.48</v>
      </c>
      <c r="H219" s="15"/>
      <c r="I219" s="38"/>
      <c r="J219" s="0"/>
    </row>
    <row r="220" customFormat="false" ht="12.8" hidden="false" customHeight="false" outlineLevel="0" collapsed="false">
      <c r="A220" s="37"/>
      <c r="B220" s="37"/>
      <c r="C220" s="37"/>
      <c r="D220" s="37"/>
      <c r="E220" s="76"/>
      <c r="F220" s="48"/>
      <c r="G220" s="52"/>
      <c r="H220" s="15"/>
      <c r="I220" s="38"/>
      <c r="J220" s="0"/>
    </row>
    <row r="221" customFormat="false" ht="12.8" hidden="false" customHeight="false" outlineLevel="0" collapsed="false">
      <c r="A221" s="45" t="n">
        <v>2</v>
      </c>
      <c r="B221" s="45" t="n">
        <v>7</v>
      </c>
      <c r="C221" s="45" t="n">
        <v>1</v>
      </c>
      <c r="D221" s="45"/>
      <c r="E221" s="75"/>
      <c r="F221" s="10" t="s">
        <v>188</v>
      </c>
      <c r="G221" s="77" t="n">
        <f aca="false">G222+G223+G224+G225+G226+G227</f>
        <v>35205032.48</v>
      </c>
      <c r="H221" s="15"/>
      <c r="I221" s="38"/>
      <c r="J221" s="0"/>
    </row>
    <row r="222" customFormat="false" ht="12.8" hidden="false" customHeight="false" outlineLevel="0" collapsed="false">
      <c r="A222" s="50" t="n">
        <v>2</v>
      </c>
      <c r="B222" s="50" t="n">
        <v>7</v>
      </c>
      <c r="C222" s="50" t="n">
        <v>1</v>
      </c>
      <c r="D222" s="50" t="n">
        <v>2</v>
      </c>
      <c r="E222" s="76" t="s">
        <v>17</v>
      </c>
      <c r="F222" s="7" t="s">
        <v>189</v>
      </c>
      <c r="G222" s="78" t="n">
        <v>6447334.3</v>
      </c>
      <c r="H222" s="15"/>
      <c r="I222" s="38"/>
      <c r="J222" s="0"/>
    </row>
    <row r="223" customFormat="false" ht="12.8" hidden="false" customHeight="false" outlineLevel="0" collapsed="false">
      <c r="A223" s="50" t="n">
        <v>2</v>
      </c>
      <c r="B223" s="50" t="n">
        <v>7</v>
      </c>
      <c r="C223" s="50" t="n">
        <v>2</v>
      </c>
      <c r="D223" s="50" t="n">
        <v>1</v>
      </c>
      <c r="E223" s="76" t="s">
        <v>17</v>
      </c>
      <c r="F223" s="7" t="s">
        <v>190</v>
      </c>
      <c r="G223" s="78" t="n">
        <v>163000</v>
      </c>
      <c r="H223" s="15"/>
      <c r="I223" s="38"/>
      <c r="J223" s="0"/>
    </row>
    <row r="224" customFormat="false" ht="12.8" hidden="false" customHeight="false" outlineLevel="0" collapsed="false">
      <c r="A224" s="50" t="n">
        <v>2</v>
      </c>
      <c r="B224" s="50" t="n">
        <v>7</v>
      </c>
      <c r="C224" s="50" t="n">
        <v>2</v>
      </c>
      <c r="D224" s="50" t="n">
        <v>2</v>
      </c>
      <c r="E224" s="76" t="s">
        <v>17</v>
      </c>
      <c r="F224" s="44" t="s">
        <v>191</v>
      </c>
      <c r="G224" s="78" t="n">
        <v>160000</v>
      </c>
      <c r="H224" s="15"/>
      <c r="I224" s="38"/>
      <c r="J224" s="0"/>
    </row>
    <row r="225" customFormat="false" ht="12.8" hidden="false" customHeight="false" outlineLevel="0" collapsed="false">
      <c r="A225" s="50" t="n">
        <v>2</v>
      </c>
      <c r="B225" s="50" t="n">
        <v>7</v>
      </c>
      <c r="C225" s="50" t="n">
        <v>2</v>
      </c>
      <c r="D225" s="50" t="n">
        <v>4</v>
      </c>
      <c r="E225" s="76" t="s">
        <v>17</v>
      </c>
      <c r="F225" s="44" t="s">
        <v>192</v>
      </c>
      <c r="G225" s="78" t="n">
        <v>12334698.18</v>
      </c>
      <c r="H225" s="15"/>
      <c r="I225" s="38"/>
      <c r="J225" s="0"/>
    </row>
    <row r="226" customFormat="false" ht="12.8" hidden="false" customHeight="false" outlineLevel="0" collapsed="false">
      <c r="A226" s="50" t="n">
        <v>2</v>
      </c>
      <c r="B226" s="50" t="n">
        <v>7</v>
      </c>
      <c r="C226" s="50" t="n">
        <v>2</v>
      </c>
      <c r="D226" s="50" t="n">
        <v>7</v>
      </c>
      <c r="E226" s="76" t="s">
        <v>17</v>
      </c>
      <c r="F226" s="44" t="s">
        <v>193</v>
      </c>
      <c r="G226" s="78" t="n">
        <v>10618000</v>
      </c>
      <c r="H226" s="15"/>
      <c r="I226" s="38"/>
      <c r="J226" s="0"/>
    </row>
    <row r="227" customFormat="false" ht="12.8" hidden="false" customHeight="false" outlineLevel="0" collapsed="false">
      <c r="A227" s="50" t="n">
        <v>2</v>
      </c>
      <c r="B227" s="50" t="n">
        <v>7</v>
      </c>
      <c r="C227" s="50" t="n">
        <v>2</v>
      </c>
      <c r="D227" s="50" t="n">
        <v>9</v>
      </c>
      <c r="E227" s="76" t="s">
        <v>17</v>
      </c>
      <c r="F227" s="44" t="s">
        <v>194</v>
      </c>
      <c r="G227" s="78" t="n">
        <v>5482000</v>
      </c>
      <c r="H227" s="15"/>
      <c r="I227" s="38"/>
      <c r="J227" s="0"/>
    </row>
    <row r="228" customFormat="false" ht="12.8" hidden="false" customHeight="false" outlineLevel="0" collapsed="false">
      <c r="A228" s="50"/>
      <c r="B228" s="50"/>
      <c r="C228" s="50"/>
      <c r="D228" s="50"/>
      <c r="E228" s="76"/>
      <c r="F228" s="10" t="s">
        <v>195</v>
      </c>
      <c r="G228" s="13" t="n">
        <f aca="false">G221</f>
        <v>35205032.48</v>
      </c>
      <c r="H228" s="15"/>
      <c r="I228" s="38"/>
      <c r="J228" s="0"/>
    </row>
    <row r="229" customFormat="false" ht="12.8" hidden="false" customHeight="false" outlineLevel="0" collapsed="false">
      <c r="A229" s="50"/>
      <c r="B229" s="50"/>
      <c r="C229" s="50"/>
      <c r="D229" s="50"/>
      <c r="E229" s="76"/>
      <c r="F229" s="10"/>
      <c r="G229" s="78"/>
      <c r="H229" s="15"/>
      <c r="I229" s="38"/>
      <c r="J229" s="0"/>
    </row>
    <row r="230" customFormat="false" ht="21" hidden="false" customHeight="true" outlineLevel="0" collapsed="false">
      <c r="A230" s="79"/>
      <c r="B230" s="79"/>
      <c r="C230" s="79"/>
      <c r="D230" s="79"/>
      <c r="E230" s="58"/>
      <c r="F230" s="42" t="s">
        <v>196</v>
      </c>
      <c r="G230" s="80" t="n">
        <f aca="false">G228+G217+G192+G185+G170+G115+G44</f>
        <v>2013911454.93</v>
      </c>
      <c r="H230" s="15"/>
      <c r="I230" s="0"/>
      <c r="J230" s="0"/>
    </row>
    <row r="231" customFormat="false" ht="15" hidden="false" customHeight="false" outlineLevel="0" collapsed="false">
      <c r="A231" s="79"/>
      <c r="B231" s="79"/>
      <c r="C231" s="79"/>
      <c r="D231" s="79"/>
      <c r="E231" s="58"/>
      <c r="F231" s="42" t="s">
        <v>197</v>
      </c>
      <c r="G231" s="81" t="n">
        <f aca="false">G15-G230</f>
        <v>1049491916.07</v>
      </c>
      <c r="H231" s="0"/>
      <c r="I231" s="0"/>
      <c r="J231" s="0"/>
    </row>
    <row r="232" customFormat="false" ht="12.8" hidden="false" customHeight="false" outlineLevel="0" collapsed="false">
      <c r="E232" s="82"/>
      <c r="F232" s="83" t="s">
        <v>198</v>
      </c>
      <c r="G232" s="0"/>
      <c r="H232" s="0"/>
      <c r="I232" s="0"/>
      <c r="J232" s="0"/>
    </row>
  </sheetData>
  <mergeCells count="5">
    <mergeCell ref="A8:G8"/>
    <mergeCell ref="A9:G9"/>
    <mergeCell ref="A10:G10"/>
    <mergeCell ref="A11:G11"/>
    <mergeCell ref="A17:G17"/>
  </mergeCells>
  <printOptions headings="false" gridLines="false" gridLinesSet="true" horizontalCentered="true" verticalCentered="false"/>
  <pageMargins left="0.1" right="0.1" top="0.0784722222222222" bottom="0.157638888888889" header="0.511805555555555" footer="0.511805555555555"/>
  <pageSetup paperSize="1" scale="100" firstPageNumber="0" fitToWidth="1" fitToHeight="6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3" manualBreakCount="3">
    <brk id="75" man="true" max="16383" min="0"/>
    <brk id="135" man="true" max="16383" min="0"/>
    <brk id="193" man="true" max="16383" min="0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false" rightToLeft="false" tabSelected="false" showOutlineSymbols="true" defaultGridColor="true" view="normal" topLeftCell="A40" colorId="64" zoomScale="100" zoomScaleNormal="100" zoomScalePageLayoutView="100" workbookViewId="0">
      <selection pane="topLeft" activeCell="D27" activeCellId="0" sqref="D27"/>
    </sheetView>
  </sheetViews>
  <sheetFormatPr defaultRowHeight="12.75"/>
  <cols>
    <col collapsed="false" hidden="false" max="1025" min="1" style="0" width="10.729591836734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10.729591836734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577</TotalTime>
  <Application>LibreOffice/4.3.3.2$Linux_X86_64 LibreOffice_project/430m0$Build-2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2006-01-17T19:13:45Z</dcterms:created>
  <dc:creator>natacha</dc:creator>
  <dc:language>en-US</dc:language>
  <cp:lastPrinted>2015-02-19T17:42:44Z</cp:lastPrinted>
  <dcterms:modified xsi:type="dcterms:W3CDTF">2015-03-31T10:53:36Z</dcterms:modified>
  <cp:revision>2</cp:revision>
</cp:coreProperties>
</file>